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iovacchm\Desktop\"/>
    </mc:Choice>
  </mc:AlternateContent>
  <bookViews>
    <workbookView xWindow="0" yWindow="0" windowWidth="19200" windowHeight="7050" activeTab="1"/>
  </bookViews>
  <sheets>
    <sheet name="Overview" sheetId="2" r:id="rId1"/>
    <sheet name="Program Income Calculator" sheetId="1" r:id="rId2"/>
  </sheets>
  <definedNames>
    <definedName name="_xlnm.Print_Area" localSheetId="1">'Program Income Calculator'!$A$10:$I$19</definedName>
  </definedNames>
  <calcPr calcId="162913"/>
</workbook>
</file>

<file path=xl/calcChain.xml><?xml version="1.0" encoding="utf-8"?>
<calcChain xmlns="http://schemas.openxmlformats.org/spreadsheetml/2006/main">
  <c r="B46" i="1" l="1"/>
  <c r="B45" i="1"/>
  <c r="B44" i="1"/>
  <c r="B43" i="1"/>
  <c r="B40" i="1"/>
  <c r="B39" i="1"/>
  <c r="B38" i="1"/>
  <c r="B37" i="1"/>
  <c r="I11" i="1" l="1"/>
  <c r="I28" i="1" l="1"/>
  <c r="I27" i="1"/>
  <c r="I26" i="1"/>
  <c r="H25" i="1"/>
  <c r="H26" i="1" s="1"/>
  <c r="H27" i="1" s="1"/>
  <c r="H28" i="1" s="1"/>
  <c r="I25" i="1" l="1"/>
  <c r="C47" i="1" l="1"/>
  <c r="C41" i="1"/>
  <c r="C48" i="1" l="1"/>
  <c r="H11" i="1"/>
  <c r="H12" i="1" s="1"/>
  <c r="H13" i="1" s="1"/>
  <c r="H14" i="1" s="1"/>
  <c r="I14" i="1"/>
  <c r="D40" i="1" s="1"/>
  <c r="I13" i="1"/>
  <c r="D39" i="1" s="1"/>
  <c r="I12" i="1"/>
  <c r="D38" i="1" s="1"/>
  <c r="G11" i="1" l="1"/>
  <c r="D44" i="1" l="1"/>
  <c r="E44" i="1" s="1"/>
  <c r="D43" i="1"/>
  <c r="E43" i="1" s="1"/>
  <c r="D46" i="1"/>
  <c r="E46" i="1" s="1"/>
  <c r="G12" i="1"/>
  <c r="G13" i="1" s="1"/>
  <c r="G14" i="1" s="1"/>
  <c r="G25" i="1" s="1"/>
  <c r="G26" i="1" s="1"/>
  <c r="G27" i="1" s="1"/>
  <c r="G28" i="1" s="1"/>
  <c r="D45" i="1"/>
  <c r="E45" i="1" s="1"/>
  <c r="D37" i="1"/>
  <c r="E37" i="1" s="1"/>
  <c r="E47" i="1" l="1"/>
  <c r="E40" i="1"/>
  <c r="E39" i="1" l="1"/>
  <c r="E38" i="1"/>
  <c r="E41" i="1" l="1"/>
  <c r="E48" i="1" s="1"/>
</calcChain>
</file>

<file path=xl/sharedStrings.xml><?xml version="1.0" encoding="utf-8"?>
<sst xmlns="http://schemas.openxmlformats.org/spreadsheetml/2006/main" count="92" uniqueCount="78">
  <si>
    <t>Notes</t>
  </si>
  <si>
    <t>Percentage of Revenue Required to be Reported as Program Income</t>
  </si>
  <si>
    <t>When the FY15 DNA Award Becomes Active</t>
  </si>
  <si>
    <t>Federal DNA/CEBR Award Year</t>
  </si>
  <si>
    <t>Federal DNA/CEBR Award Amount</t>
  </si>
  <si>
    <t xml:space="preserve">Federal Award  Expenditures for the Quarter  </t>
  </si>
  <si>
    <t>DNA Laboratory Total  Expenditures for the Quarter</t>
  </si>
  <si>
    <t>FY15 DNA Award Ends</t>
  </si>
  <si>
    <t>How to Calculate Program Income</t>
  </si>
  <si>
    <t xml:space="preserve">   Step 2 : Calculate Federal Share of Program Income</t>
  </si>
  <si>
    <t>Period (Quarter)</t>
  </si>
  <si>
    <t xml:space="preserve">Period (Quarter) </t>
  </si>
  <si>
    <t>"a"</t>
  </si>
  <si>
    <t>"b"</t>
  </si>
  <si>
    <t>"c"</t>
  </si>
  <si>
    <t>"d"</t>
  </si>
  <si>
    <t>"e"</t>
  </si>
  <si>
    <t>"f"</t>
  </si>
  <si>
    <t>"g"</t>
  </si>
  <si>
    <t>"h"</t>
  </si>
  <si>
    <t>"i"</t>
  </si>
  <si>
    <t>"j"</t>
  </si>
  <si>
    <t>"k"</t>
  </si>
  <si>
    <t>"l"</t>
  </si>
  <si>
    <t>"m"</t>
  </si>
  <si>
    <t>"n"</t>
  </si>
  <si>
    <t>Notes:</t>
  </si>
  <si>
    <t>Federal DNA CEBR Award Year</t>
  </si>
  <si>
    <t>Federal DNA CEBR Award Amount</t>
  </si>
  <si>
    <r>
      <t xml:space="preserve">2. For the purpose of program income determination, rather than a lump sum charge, the cost of DNA CEBR/EICE equipment purchased with Federal Funds should be amortized and charged quarterly as </t>
    </r>
    <r>
      <rPr>
        <b/>
        <i/>
        <sz val="11"/>
        <color theme="1"/>
        <rFont val="Calibri"/>
        <family val="2"/>
        <scheme val="minor"/>
      </rPr>
      <t>federal award expenditure</t>
    </r>
    <r>
      <rPr>
        <b/>
        <sz val="11"/>
        <color theme="1"/>
        <rFont val="Calibri"/>
        <family val="2"/>
        <scheme val="minor"/>
      </rPr>
      <t>over the duration of the grant performance period or the useful life of the equipment, whichever is shorter.</t>
    </r>
  </si>
  <si>
    <t>Award Number</t>
  </si>
  <si>
    <t>= e divided by f</t>
  </si>
  <si>
    <r>
      <rPr>
        <b/>
        <sz val="11"/>
        <rFont val="Calibri"/>
        <family val="2"/>
        <scheme val="minor"/>
      </rPr>
      <t>1.</t>
    </r>
    <r>
      <rPr>
        <b/>
        <sz val="11"/>
        <color theme="5"/>
        <rFont val="Calibri"/>
        <family val="2"/>
        <scheme val="minor"/>
      </rPr>
      <t xml:space="preserve"> a</t>
    </r>
    <r>
      <rPr>
        <b/>
        <sz val="11"/>
        <color theme="1"/>
        <rFont val="Calibri"/>
        <family val="2"/>
        <scheme val="minor"/>
      </rPr>
      <t xml:space="preserve"> = FFR reporting period; </t>
    </r>
    <r>
      <rPr>
        <b/>
        <sz val="11"/>
        <color theme="5"/>
        <rFont val="Calibri"/>
        <family val="2"/>
        <scheme val="minor"/>
      </rPr>
      <t>b</t>
    </r>
    <r>
      <rPr>
        <b/>
        <sz val="11"/>
        <color theme="1"/>
        <rFont val="Calibri"/>
        <family val="2"/>
        <scheme val="minor"/>
      </rPr>
      <t xml:space="preserve"> = Award Year;  </t>
    </r>
    <r>
      <rPr>
        <b/>
        <sz val="11"/>
        <color theme="5"/>
        <rFont val="Calibri"/>
        <family val="2"/>
        <scheme val="minor"/>
      </rPr>
      <t xml:space="preserve"> c</t>
    </r>
    <r>
      <rPr>
        <b/>
        <sz val="11"/>
        <color theme="1"/>
        <rFont val="Calibri"/>
        <family val="2"/>
        <scheme val="minor"/>
      </rPr>
      <t>= Award Number;</t>
    </r>
    <r>
      <rPr>
        <b/>
        <sz val="11"/>
        <color theme="5"/>
        <rFont val="Calibri"/>
        <family val="2"/>
        <scheme val="minor"/>
      </rPr>
      <t xml:space="preserve">  d</t>
    </r>
    <r>
      <rPr>
        <b/>
        <sz val="11"/>
        <color theme="1"/>
        <rFont val="Calibri"/>
        <family val="2"/>
        <scheme val="minor"/>
      </rPr>
      <t xml:space="preserve"> = Award Amount; </t>
    </r>
    <r>
      <rPr>
        <b/>
        <sz val="11"/>
        <color theme="5"/>
        <rFont val="Calibri"/>
        <family val="2"/>
        <scheme val="minor"/>
      </rPr>
      <t>e</t>
    </r>
    <r>
      <rPr>
        <b/>
        <sz val="11"/>
        <color theme="1"/>
        <rFont val="Calibri"/>
        <family val="2"/>
        <scheme val="minor"/>
      </rPr>
      <t xml:space="preserve"> = the total expenditures charged to the federal award for the quarter;</t>
    </r>
    <r>
      <rPr>
        <b/>
        <sz val="11"/>
        <color rgb="FFFF0000"/>
        <rFont val="Calibri"/>
        <family val="2"/>
        <scheme val="minor"/>
      </rPr>
      <t xml:space="preserve"> </t>
    </r>
    <r>
      <rPr>
        <b/>
        <sz val="11"/>
        <color theme="5"/>
        <rFont val="Calibri"/>
        <family val="2"/>
        <scheme val="minor"/>
      </rPr>
      <t>f</t>
    </r>
    <r>
      <rPr>
        <b/>
        <sz val="11"/>
        <color theme="1"/>
        <rFont val="Calibri"/>
        <family val="2"/>
        <scheme val="minor"/>
      </rPr>
      <t xml:space="preserve"> =  the total operating expenditures for the DNA Lab for the quarter;  </t>
    </r>
    <r>
      <rPr>
        <b/>
        <sz val="11"/>
        <color theme="5"/>
        <rFont val="Calibri"/>
        <family val="2"/>
        <scheme val="minor"/>
      </rPr>
      <t>g</t>
    </r>
    <r>
      <rPr>
        <b/>
        <sz val="11"/>
        <color theme="1"/>
        <rFont val="Calibri"/>
        <family val="2"/>
        <scheme val="minor"/>
      </rPr>
      <t xml:space="preserve"> = the cumulative expenditures charged to the federal award since the inception of the award; </t>
    </r>
    <r>
      <rPr>
        <b/>
        <sz val="11"/>
        <color theme="5"/>
        <rFont val="Calibri"/>
        <family val="2"/>
        <scheme val="minor"/>
      </rPr>
      <t>h</t>
    </r>
    <r>
      <rPr>
        <b/>
        <sz val="11"/>
        <color theme="1"/>
        <rFont val="Calibri"/>
        <family val="2"/>
        <scheme val="minor"/>
      </rPr>
      <t xml:space="preserve"> = the cumulative operating expenditures for the DNA Lab for the year; </t>
    </r>
    <r>
      <rPr>
        <b/>
        <sz val="11"/>
        <color theme="5"/>
        <rFont val="Calibri"/>
        <family val="2"/>
        <scheme val="minor"/>
      </rPr>
      <t>i</t>
    </r>
    <r>
      <rPr>
        <b/>
        <sz val="11"/>
        <color theme="1"/>
        <rFont val="Calibri"/>
        <family val="2"/>
        <scheme val="minor"/>
      </rPr>
      <t xml:space="preserve"> = </t>
    </r>
    <r>
      <rPr>
        <b/>
        <sz val="11"/>
        <color theme="5"/>
        <rFont val="Calibri"/>
        <family val="2"/>
        <scheme val="minor"/>
      </rPr>
      <t>e</t>
    </r>
    <r>
      <rPr>
        <b/>
        <sz val="11"/>
        <color theme="1"/>
        <rFont val="Calibri"/>
        <family val="2"/>
        <scheme val="minor"/>
      </rPr>
      <t xml:space="preserve"> divided by</t>
    </r>
    <r>
      <rPr>
        <b/>
        <sz val="11"/>
        <color theme="5"/>
        <rFont val="Calibri"/>
        <family val="2"/>
        <scheme val="minor"/>
      </rPr>
      <t xml:space="preserve"> f.</t>
    </r>
  </si>
  <si>
    <t>= l times m</t>
  </si>
  <si>
    <t>Program Income for First and Second Year</t>
  </si>
  <si>
    <t>Overall Total for Two Years</t>
  </si>
  <si>
    <t xml:space="preserve">     Total for First Year</t>
  </si>
  <si>
    <r>
      <t xml:space="preserve">     </t>
    </r>
    <r>
      <rPr>
        <b/>
        <i/>
        <sz val="11"/>
        <color theme="1"/>
        <rFont val="Calibri"/>
        <family val="2"/>
        <scheme val="minor"/>
      </rPr>
      <t>Total for Second Year</t>
    </r>
  </si>
  <si>
    <t>Step 1: Determine  the Percentage of Revenue to be Reported as Program Income</t>
  </si>
  <si>
    <t>Second Year</t>
  </si>
  <si>
    <t>First Year</t>
  </si>
  <si>
    <t>2015-DN-BX-XXX1</t>
  </si>
  <si>
    <t xml:space="preserve">FY2015 Award </t>
  </si>
  <si>
    <t xml:space="preserve">This calcuator is based on an hypothetical award: 2015-DN-BX-XXX1 .  Moreover, the calculator covers two years.  The same methodology can be applied to awards with more than 2 years project period. </t>
  </si>
  <si>
    <t>the award must be returned to the Department of Justice.</t>
  </si>
  <si>
    <t xml:space="preserve">3. Program income earned during the award period that is not obligated and expended within ninety (90) days of the end of </t>
  </si>
  <si>
    <t>Program Income to Report on FFR for the FY15 Award</t>
  </si>
  <si>
    <t>Notes (continued):</t>
  </si>
  <si>
    <t>Method for Calculating Program Income</t>
  </si>
  <si>
    <t>Revenue Received During Each Quarter for DNA Services</t>
  </si>
  <si>
    <t xml:space="preserve">Federal Award Expenditures for the Quarter </t>
  </si>
  <si>
    <t>X</t>
  </si>
  <si>
    <t xml:space="preserve">Federal Award Cumulative Expenditures at End of Quarter  </t>
  </si>
  <si>
    <t>DNA Laboratory  Cumulative Expenditures at End of Quarter</t>
  </si>
  <si>
    <t>Provided During the Quarter</t>
  </si>
  <si>
    <t xml:space="preserve">Revenue from DNA Services </t>
  </si>
  <si>
    <t>=</t>
  </si>
  <si>
    <t>Reportable Program</t>
  </si>
  <si>
    <t>Income</t>
  </si>
  <si>
    <r>
      <t xml:space="preserve">% of Revenue From FY15 Award Calculated in Step 1 </t>
    </r>
    <r>
      <rPr>
        <b/>
        <sz val="14"/>
        <color theme="1"/>
        <rFont val="Calibri"/>
        <family val="2"/>
        <scheme val="minor"/>
      </rPr>
      <t xml:space="preserve"> </t>
    </r>
  </si>
  <si>
    <r>
      <t xml:space="preserve">What's Required: </t>
    </r>
    <r>
      <rPr>
        <sz val="10"/>
        <rFont val="Arial"/>
        <family val="2"/>
      </rPr>
      <t xml:space="preserve">The Calculator has been prepopulated based on an hypothetical 2-year award: 2015-DN-BX-XXX1 for $200,000.
The Calculator is broken down into two steps:
  - The first step of the calculator determines the percentage of the DNA services revenue to be reported as program income. 
  - The second step calculates federal share of the program income to be reported on Line 10L of the SF-425 (FFR).                                                                                 </t>
    </r>
  </si>
  <si>
    <t xml:space="preserve">For the first step, the user will need to provide the following information: Period (Quarter); Federal DNA CEBR/EICE Award Year; Award Number; Federal DNA CEBR/EICE Award Amount; Federal Award Expenditures for the Quarter; and DNA Laboratory Total  Expenditures for the Quarter.  Federal Award Cumulative Expenditures at End of Quarter; DNA Laboratory Cumulative Expenditures at End of Quarter; and Percentage of Revenue Required to be Reported as Program Income are columns with calculated cells.  </t>
  </si>
  <si>
    <t>Note:  The Calculator is for one award only.  Program income is to be tracked separately for each award.  Therefore, grantees with more than one DNA CEBR/EICE award are to calculate program income for each award by copying the calculator to a separate tab (sheet) for each additional award.</t>
  </si>
  <si>
    <t>2016 - Q1 (January-March)</t>
  </si>
  <si>
    <t>2016 - Q2 (April-June)</t>
  </si>
  <si>
    <t>2016 - Q3 (July-September)</t>
  </si>
  <si>
    <t>2016 - Q4 (October-December)</t>
  </si>
  <si>
    <r>
      <t>DNA Laboratory Total Expenditures</t>
    </r>
    <r>
      <rPr>
        <vertAlign val="superscript"/>
        <sz val="10"/>
        <rFont val="Arial"/>
        <family val="2"/>
      </rPr>
      <t>2</t>
    </r>
    <r>
      <rPr>
        <sz val="10"/>
        <rFont val="Arial"/>
        <family val="2"/>
      </rPr>
      <t xml:space="preserve"> for the Quarter</t>
    </r>
  </si>
  <si>
    <r>
      <rPr>
        <vertAlign val="superscript"/>
        <sz val="10"/>
        <rFont val="Arial"/>
        <family val="2"/>
      </rPr>
      <t>2</t>
    </r>
    <r>
      <rPr>
        <sz val="10"/>
        <rFont val="Arial"/>
        <family val="2"/>
      </rPr>
      <t>These expenditures must be those of the DNA Laboratory that generated the DNA Services Revenue.</t>
    </r>
  </si>
  <si>
    <t>2017 - Q1 (January-March)</t>
  </si>
  <si>
    <t>2017 - Q2 (April-June)</t>
  </si>
  <si>
    <t>2017 - Q3 (July-September)</t>
  </si>
  <si>
    <t>2017 - Q4 (October-December)</t>
  </si>
  <si>
    <t>For the second step, the user will need to provide the following information: Revenue Received During Each Quarter for DNA Services.  Period (Quarter); % of Revenue From FY15 Award Calculated in Step 1 and Program Income to Report on FFR for the FY15 Award are columns with calculated cells.</t>
  </si>
  <si>
    <r>
      <t>Bureau of Justice Assistance - DNA CEBR and EICE PROGRAM INCOME CALCULATOR</t>
    </r>
    <r>
      <rPr>
        <b/>
        <vertAlign val="superscript"/>
        <sz val="12"/>
        <color indexed="9"/>
        <rFont val="Arial"/>
        <family val="2"/>
      </rPr>
      <t>1</t>
    </r>
  </si>
  <si>
    <r>
      <rPr>
        <b/>
        <vertAlign val="superscript"/>
        <sz val="9.5"/>
        <color rgb="FFFF0000"/>
        <rFont val="Arial"/>
        <family val="2"/>
      </rPr>
      <t>1</t>
    </r>
    <r>
      <rPr>
        <b/>
        <sz val="9.5"/>
        <color rgb="FFFF0000"/>
        <rFont val="Arial"/>
        <family val="2"/>
      </rPr>
      <t>This calculator is informed by the Bureau of Justice Assistance Program Income Policy at https://bja.ojp.gov/sites/g/files/xyckuh186/files/media/document/dna-program-income-policy.pdf</t>
    </r>
  </si>
  <si>
    <t>Bureau of Justice Assistance - DNA CEBR and EICE PROGRAM INCOME CALCULATOR</t>
  </si>
  <si>
    <t xml:space="preserve">Overview:  Program income means gross income earned by the non-Federal entity (i.e., a DNA CEBR or DNA EICE Program recipient or subrecipient) that is directly generated by a supported activity or earned as a result of the Federal award during the period of performance.  See 2 C.F.R. § 200.80.    
A grantee that employs a fee for service model or otherwise accepts compensation from external organizations or jurisdictions to conduct DNA sample testing, and does plan to accept fees for activities and/or services performed using grant funds, in whole or part, from the Programs referenced in the BJA Program Income Policy1 must report earned program income on line 10L of the Federal Financial Report (FFR) - SF-425.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</si>
</sst>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00_);_([$$-409]* \(#,##0.00\);_([$$-409]* &quot;-&quot;??_);_(@_)"/>
    <numFmt numFmtId="165" formatCode="&quot;$&quot;#,##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sz val="11"/>
      <color rgb="FFFF0000"/>
      <name val="Calibri"/>
      <family val="2"/>
      <scheme val="minor"/>
    </font>
    <font>
      <i/>
      <sz val="11"/>
      <color theme="1"/>
      <name val="Calibri"/>
      <family val="2"/>
      <scheme val="minor"/>
    </font>
    <font>
      <sz val="11"/>
      <color rgb="FFFF0000"/>
      <name val="Calibri"/>
      <family val="2"/>
      <scheme val="minor"/>
    </font>
    <font>
      <sz val="11"/>
      <color theme="5"/>
      <name val="Calibri"/>
      <family val="2"/>
      <scheme val="minor"/>
    </font>
    <font>
      <b/>
      <sz val="11"/>
      <color theme="5"/>
      <name val="Calibri"/>
      <family val="2"/>
      <scheme val="minor"/>
    </font>
    <font>
      <b/>
      <i/>
      <sz val="11"/>
      <color theme="1"/>
      <name val="Calibri"/>
      <family val="2"/>
      <scheme val="minor"/>
    </font>
    <font>
      <b/>
      <sz val="11"/>
      <name val="Calibri"/>
      <family val="2"/>
      <scheme val="minor"/>
    </font>
    <font>
      <b/>
      <u/>
      <sz val="16"/>
      <color rgb="FFFF0000"/>
      <name val="Calibri"/>
      <family val="2"/>
      <scheme val="minor"/>
    </font>
    <font>
      <b/>
      <i/>
      <sz val="10"/>
      <color theme="1"/>
      <name val="Calibri"/>
      <family val="2"/>
      <scheme val="minor"/>
    </font>
    <font>
      <sz val="10"/>
      <name val="Arial"/>
      <family val="2"/>
    </font>
    <font>
      <b/>
      <sz val="12"/>
      <color indexed="9"/>
      <name val="Arial"/>
      <family val="2"/>
    </font>
    <font>
      <b/>
      <sz val="10"/>
      <name val="Arial"/>
      <family val="2"/>
    </font>
    <font>
      <sz val="20"/>
      <name val="Arial"/>
      <family val="2"/>
    </font>
    <font>
      <vertAlign val="superscript"/>
      <sz val="10"/>
      <name val="Arial"/>
      <family val="2"/>
    </font>
    <font>
      <sz val="10"/>
      <color theme="1"/>
      <name val="Calibri"/>
      <family val="2"/>
      <scheme val="minor"/>
    </font>
    <font>
      <sz val="10"/>
      <color theme="1"/>
      <name val="Arial"/>
      <family val="2"/>
    </font>
    <font>
      <b/>
      <sz val="10"/>
      <color theme="1"/>
      <name val="Arial"/>
      <family val="2"/>
    </font>
    <font>
      <b/>
      <sz val="10"/>
      <color theme="1"/>
      <name val="Calibri"/>
      <family val="2"/>
      <scheme val="minor"/>
    </font>
    <font>
      <b/>
      <vertAlign val="superscript"/>
      <sz val="12"/>
      <color indexed="9"/>
      <name val="Arial"/>
      <family val="2"/>
    </font>
    <font>
      <b/>
      <sz val="9.5"/>
      <color indexed="9"/>
      <name val="Arial"/>
      <family val="2"/>
    </font>
    <font>
      <b/>
      <sz val="9.5"/>
      <color rgb="FFFF0000"/>
      <name val="Arial"/>
      <family val="2"/>
    </font>
    <font>
      <b/>
      <vertAlign val="superscript"/>
      <sz val="9.5"/>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1"/>
        <bgColor indexed="64"/>
      </patternFill>
    </fill>
    <fill>
      <patternFill patternType="solid">
        <fgColor rgb="FF92D050"/>
        <bgColor indexed="64"/>
      </patternFill>
    </fill>
    <fill>
      <patternFill patternType="solid">
        <fgColor rgb="FFFFFFCC"/>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114">
    <xf numFmtId="0" fontId="0" fillId="0" borderId="0" xfId="0"/>
    <xf numFmtId="0" fontId="0" fillId="0" borderId="0" xfId="0" applyAlignment="1">
      <alignment vertical="center" wrapText="1"/>
    </xf>
    <xf numFmtId="0" fontId="0" fillId="0" borderId="1" xfId="0" applyBorder="1" applyAlignment="1">
      <alignment vertical="center" wrapText="1"/>
    </xf>
    <xf numFmtId="164" fontId="0" fillId="0" borderId="1" xfId="1" applyNumberFormat="1" applyFont="1" applyBorder="1" applyAlignment="1">
      <alignment vertical="center" wrapText="1"/>
    </xf>
    <xf numFmtId="165" fontId="0" fillId="0" borderId="1" xfId="0" applyNumberFormat="1"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3" xfId="0" applyFont="1" applyBorder="1" applyAlignment="1">
      <alignment horizontal="center" vertical="center" wrapText="1"/>
    </xf>
    <xf numFmtId="0" fontId="2" fillId="3" borderId="0" xfId="0" applyFont="1" applyFill="1" applyAlignment="1">
      <alignment horizontal="left" vertical="center" wrapText="1"/>
    </xf>
    <xf numFmtId="0" fontId="0" fillId="3" borderId="0" xfId="0" applyFill="1" applyAlignment="1">
      <alignment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1" xfId="0" applyFill="1" applyBorder="1" applyAlignment="1">
      <alignment vertical="center" wrapText="1"/>
    </xf>
    <xf numFmtId="164" fontId="0" fillId="2" borderId="1" xfId="1" applyNumberFormat="1" applyFont="1" applyFill="1" applyBorder="1" applyAlignment="1">
      <alignment vertical="center" wrapText="1"/>
    </xf>
    <xf numFmtId="0" fontId="2"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vertical="center" wrapText="1"/>
    </xf>
    <xf numFmtId="165" fontId="0" fillId="2" borderId="1" xfId="0" applyNumberFormat="1" applyFill="1" applyBorder="1" applyAlignment="1">
      <alignment vertical="center" wrapText="1"/>
    </xf>
    <xf numFmtId="0" fontId="7" fillId="2" borderId="1" xfId="0" applyFont="1" applyFill="1" applyBorder="1" applyAlignment="1">
      <alignment vertical="center" wrapText="1"/>
    </xf>
    <xf numFmtId="0" fontId="0" fillId="0" borderId="0" xfId="0" applyFill="1" applyAlignment="1">
      <alignment vertical="center" wrapText="1"/>
    </xf>
    <xf numFmtId="0" fontId="4"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5" xfId="0" applyFont="1" applyFill="1" applyBorder="1" applyAlignment="1">
      <alignment horizontal="center" vertical="center" wrapText="1"/>
    </xf>
    <xf numFmtId="0" fontId="9" fillId="3" borderId="0" xfId="0" quotePrefix="1" applyFont="1" applyFill="1" applyAlignment="1">
      <alignment horizontal="center" vertical="center" wrapText="1"/>
    </xf>
    <xf numFmtId="0" fontId="2" fillId="3" borderId="0" xfId="0" applyFont="1" applyFill="1" applyBorder="1" applyAlignment="1">
      <alignment horizontal="center" vertical="center" wrapText="1"/>
    </xf>
    <xf numFmtId="10" fontId="0" fillId="3" borderId="0" xfId="2" applyNumberFormat="1" applyFont="1" applyFill="1" applyBorder="1" applyAlignment="1">
      <alignment vertical="center" wrapText="1"/>
    </xf>
    <xf numFmtId="164" fontId="0" fillId="3" borderId="0" xfId="1" applyNumberFormat="1" applyFont="1" applyFill="1" applyBorder="1" applyAlignment="1">
      <alignment vertical="center" wrapText="1"/>
    </xf>
    <xf numFmtId="10" fontId="0" fillId="3" borderId="0" xfId="1" applyNumberFormat="1" applyFont="1" applyFill="1" applyBorder="1" applyAlignment="1">
      <alignment vertical="center" wrapText="1"/>
    </xf>
    <xf numFmtId="0" fontId="2" fillId="3" borderId="0" xfId="0" applyFont="1" applyFill="1" applyAlignment="1">
      <alignment vertical="center" wrapText="1"/>
    </xf>
    <xf numFmtId="164" fontId="2" fillId="3" borderId="0" xfId="0" applyNumberFormat="1" applyFont="1" applyFill="1" applyBorder="1" applyAlignment="1">
      <alignment horizontal="center" vertical="center" wrapText="1"/>
    </xf>
    <xf numFmtId="10" fontId="2" fillId="3" borderId="0"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0" fontId="0" fillId="3" borderId="0" xfId="0" applyFill="1" applyBorder="1" applyAlignment="1">
      <alignment vertical="center" wrapText="1"/>
    </xf>
    <xf numFmtId="0" fontId="0" fillId="3" borderId="0" xfId="0" applyFont="1" applyFill="1" applyAlignment="1">
      <alignment vertical="center" wrapText="1"/>
    </xf>
    <xf numFmtId="0" fontId="2" fillId="3" borderId="0" xfId="0" applyFont="1" applyFill="1" applyAlignment="1">
      <alignment horizontal="left" vertical="center" wrapText="1"/>
    </xf>
    <xf numFmtId="0" fontId="2" fillId="4" borderId="1" xfId="0" applyFont="1" applyFill="1" applyBorder="1" applyAlignment="1">
      <alignment horizontal="center" vertical="center" wrapText="1"/>
    </xf>
    <xf numFmtId="10" fontId="0" fillId="4" borderId="1" xfId="0" applyNumberFormat="1" applyFont="1" applyFill="1" applyBorder="1" applyAlignment="1">
      <alignment vertical="center" wrapText="1"/>
    </xf>
    <xf numFmtId="10" fontId="0" fillId="4" borderId="1" xfId="1" applyNumberFormat="1" applyFont="1" applyFill="1" applyBorder="1" applyAlignment="1">
      <alignment vertical="center" wrapText="1"/>
    </xf>
    <xf numFmtId="0" fontId="2" fillId="3" borderId="0" xfId="0" applyFont="1" applyFill="1" applyAlignment="1">
      <alignment horizontal="left" vertical="center" wrapText="1"/>
    </xf>
    <xf numFmtId="0" fontId="4" fillId="3" borderId="0" xfId="0" applyFont="1" applyFill="1" applyBorder="1" applyAlignment="1">
      <alignment horizontal="center" vertical="center" wrapText="1"/>
    </xf>
    <xf numFmtId="0" fontId="13" fillId="3" borderId="0" xfId="0" applyFont="1" applyFill="1" applyBorder="1" applyAlignment="1">
      <alignment horizontal="left" vertical="center" wrapText="1"/>
    </xf>
    <xf numFmtId="0" fontId="13" fillId="3" borderId="0" xfId="0" applyFont="1" applyFill="1" applyAlignment="1">
      <alignment horizontal="left" vertical="center" wrapText="1"/>
    </xf>
    <xf numFmtId="0" fontId="14" fillId="2" borderId="1" xfId="0" applyFont="1" applyFill="1" applyBorder="1" applyAlignment="1">
      <alignment vertical="center" wrapText="1"/>
    </xf>
    <xf numFmtId="165" fontId="2" fillId="2" borderId="1" xfId="0" applyNumberFormat="1" applyFont="1" applyFill="1" applyBorder="1" applyAlignment="1">
      <alignment vertical="center" wrapText="1"/>
    </xf>
    <xf numFmtId="0" fontId="11" fillId="2" borderId="1" xfId="0" applyFont="1" applyFill="1" applyBorder="1" applyAlignment="1">
      <alignment vertical="center" wrapText="1"/>
    </xf>
    <xf numFmtId="165" fontId="2" fillId="0" borderId="1" xfId="0" applyNumberFormat="1" applyFont="1" applyFill="1" applyBorder="1" applyAlignment="1">
      <alignment vertical="center" wrapText="1"/>
    </xf>
    <xf numFmtId="0" fontId="2" fillId="2" borderId="1" xfId="0" applyFont="1" applyFill="1" applyBorder="1" applyAlignment="1">
      <alignment vertical="center" wrapText="1"/>
    </xf>
    <xf numFmtId="0" fontId="0" fillId="0" borderId="1" xfId="0" applyFont="1" applyFill="1" applyBorder="1" applyAlignment="1">
      <alignment vertical="center" wrapText="1"/>
    </xf>
    <xf numFmtId="0" fontId="4" fillId="3" borderId="0" xfId="0" applyFont="1" applyFill="1" applyBorder="1" applyAlignment="1">
      <alignment vertical="center" wrapText="1"/>
    </xf>
    <xf numFmtId="0" fontId="2" fillId="3" borderId="0" xfId="0" applyFont="1" applyFill="1" applyAlignment="1">
      <alignment vertical="center"/>
    </xf>
    <xf numFmtId="10" fontId="0" fillId="2" borderId="1" xfId="2" applyNumberFormat="1" applyFont="1" applyFill="1" applyBorder="1" applyAlignment="1">
      <alignment vertical="center" wrapText="1"/>
    </xf>
    <xf numFmtId="0" fontId="3" fillId="6" borderId="1" xfId="0" applyFont="1" applyFill="1" applyBorder="1" applyAlignment="1">
      <alignment horizontal="center" vertical="center" wrapText="1"/>
    </xf>
    <xf numFmtId="165" fontId="0" fillId="6" borderId="1" xfId="2" applyNumberFormat="1" applyFont="1" applyFill="1" applyBorder="1" applyAlignment="1">
      <alignment vertical="center" wrapText="1"/>
    </xf>
    <xf numFmtId="165" fontId="2" fillId="6" borderId="1" xfId="2" applyNumberFormat="1" applyFont="1" applyFill="1" applyBorder="1" applyAlignment="1">
      <alignment vertical="center" wrapText="1"/>
    </xf>
    <xf numFmtId="165" fontId="2" fillId="6" borderId="1" xfId="0" applyNumberFormat="1" applyFont="1" applyFill="1" applyBorder="1" applyAlignment="1">
      <alignment vertical="center" wrapText="1"/>
    </xf>
    <xf numFmtId="10" fontId="0" fillId="0" borderId="1" xfId="2" applyNumberFormat="1" applyFont="1" applyFill="1" applyBorder="1" applyAlignment="1">
      <alignment vertical="center" wrapText="1"/>
    </xf>
    <xf numFmtId="0" fontId="11" fillId="7" borderId="1" xfId="0" applyFont="1" applyFill="1" applyBorder="1" applyAlignment="1">
      <alignment vertical="center" wrapText="1"/>
    </xf>
    <xf numFmtId="0" fontId="7" fillId="7" borderId="1" xfId="0" applyFont="1" applyFill="1" applyBorder="1" applyAlignment="1">
      <alignment vertical="center" wrapText="1"/>
    </xf>
    <xf numFmtId="0" fontId="0" fillId="0" borderId="2" xfId="0" applyBorder="1" applyAlignment="1">
      <alignment horizontal="left"/>
    </xf>
    <xf numFmtId="0" fontId="0" fillId="0" borderId="0" xfId="0" applyBorder="1" applyAlignment="1">
      <alignment horizontal="left"/>
    </xf>
    <xf numFmtId="0" fontId="15" fillId="8" borderId="0" xfId="3" applyFont="1" applyFill="1" applyBorder="1" applyAlignment="1">
      <alignment horizontal="left" vertical="top" wrapText="1"/>
    </xf>
    <xf numFmtId="0" fontId="15" fillId="8" borderId="0" xfId="3" applyFont="1" applyFill="1" applyBorder="1" applyAlignment="1">
      <alignment horizontal="center" vertical="top" wrapText="1"/>
    </xf>
    <xf numFmtId="0" fontId="17" fillId="8" borderId="0" xfId="3" applyFont="1" applyFill="1" applyBorder="1" applyAlignment="1">
      <alignment horizontal="left" vertical="top" wrapText="1"/>
    </xf>
    <xf numFmtId="0" fontId="17" fillId="8" borderId="2" xfId="3" applyFont="1" applyFill="1" applyBorder="1" applyAlignment="1">
      <alignment horizontal="left" vertical="top" wrapText="1"/>
    </xf>
    <xf numFmtId="0" fontId="15" fillId="8" borderId="16" xfId="3" applyFont="1" applyFill="1" applyBorder="1" applyAlignment="1">
      <alignment horizontal="left" vertical="top" wrapText="1"/>
    </xf>
    <xf numFmtId="0" fontId="15" fillId="8" borderId="2" xfId="3" applyFont="1" applyFill="1" applyBorder="1" applyAlignment="1">
      <alignment horizontal="center" vertical="top" wrapText="1"/>
    </xf>
    <xf numFmtId="0" fontId="20" fillId="0" borderId="0" xfId="0" applyFont="1"/>
    <xf numFmtId="0" fontId="25" fillId="0" borderId="19" xfId="3" applyFont="1" applyFill="1" applyBorder="1" applyAlignment="1">
      <alignment horizontal="left"/>
    </xf>
    <xf numFmtId="0" fontId="25" fillId="0" borderId="20" xfId="3" applyFont="1" applyFill="1" applyBorder="1" applyAlignment="1">
      <alignment horizontal="left"/>
    </xf>
    <xf numFmtId="0" fontId="25" fillId="0" borderId="21" xfId="3" applyFont="1" applyFill="1" applyBorder="1" applyAlignment="1">
      <alignment horizontal="left"/>
    </xf>
    <xf numFmtId="0" fontId="16" fillId="5" borderId="6" xfId="3" applyFont="1" applyFill="1" applyBorder="1" applyAlignment="1">
      <alignment horizontal="center"/>
    </xf>
    <xf numFmtId="0" fontId="16" fillId="5" borderId="7" xfId="3" applyFont="1" applyFill="1" applyBorder="1" applyAlignment="1">
      <alignment horizontal="center"/>
    </xf>
    <xf numFmtId="0" fontId="16" fillId="5" borderId="8" xfId="3" applyFont="1" applyFill="1" applyBorder="1" applyAlignment="1">
      <alignment horizontal="center"/>
    </xf>
    <xf numFmtId="0" fontId="15" fillId="3" borderId="10" xfId="3" applyFont="1" applyFill="1" applyBorder="1" applyAlignment="1">
      <alignment horizontal="left" vertical="top" wrapText="1"/>
    </xf>
    <xf numFmtId="0" fontId="15" fillId="3" borderId="11" xfId="3" applyFont="1" applyFill="1" applyBorder="1" applyAlignment="1">
      <alignment horizontal="left" vertical="top" wrapText="1"/>
    </xf>
    <xf numFmtId="0" fontId="15" fillId="3" borderId="12" xfId="3" applyFont="1" applyFill="1" applyBorder="1" applyAlignment="1">
      <alignment horizontal="left" vertical="top" wrapText="1"/>
    </xf>
    <xf numFmtId="0" fontId="17" fillId="3" borderId="13" xfId="3" applyFont="1" applyFill="1" applyBorder="1" applyAlignment="1">
      <alignment horizontal="left" vertical="top" wrapText="1"/>
    </xf>
    <xf numFmtId="0" fontId="17" fillId="3" borderId="14" xfId="3" applyFont="1" applyFill="1" applyBorder="1" applyAlignment="1">
      <alignment horizontal="left" vertical="top" wrapText="1"/>
    </xf>
    <xf numFmtId="0" fontId="17" fillId="3" borderId="15" xfId="3" applyFont="1" applyFill="1" applyBorder="1" applyAlignment="1">
      <alignment horizontal="left" vertical="top" wrapText="1"/>
    </xf>
    <xf numFmtId="0" fontId="15" fillId="3" borderId="2" xfId="3" applyFont="1" applyFill="1" applyBorder="1" applyAlignment="1">
      <alignment horizontal="left" vertical="top" wrapText="1"/>
    </xf>
    <xf numFmtId="0" fontId="15" fillId="3" borderId="0" xfId="3" applyFont="1" applyFill="1" applyBorder="1" applyAlignment="1">
      <alignment horizontal="left" vertical="top" wrapText="1"/>
    </xf>
    <xf numFmtId="0" fontId="15" fillId="3" borderId="16" xfId="3" applyFont="1" applyFill="1" applyBorder="1" applyAlignment="1">
      <alignment horizontal="left" vertical="top" wrapText="1"/>
    </xf>
    <xf numFmtId="0" fontId="15" fillId="8" borderId="17" xfId="3" applyFont="1" applyFill="1" applyBorder="1" applyAlignment="1">
      <alignment horizontal="center" vertical="top" wrapText="1"/>
    </xf>
    <xf numFmtId="0" fontId="15" fillId="8" borderId="9" xfId="3" applyFont="1" applyFill="1" applyBorder="1" applyAlignment="1">
      <alignment horizontal="center" vertical="top" wrapText="1"/>
    </xf>
    <xf numFmtId="0" fontId="15" fillId="8" borderId="2" xfId="3" applyFont="1" applyFill="1" applyBorder="1" applyAlignment="1">
      <alignment horizontal="center" vertical="top" wrapText="1"/>
    </xf>
    <xf numFmtId="0" fontId="15" fillId="8" borderId="0" xfId="3" applyFont="1" applyFill="1" applyBorder="1" applyAlignment="1">
      <alignment horizontal="center" vertical="top" wrapText="1"/>
    </xf>
    <xf numFmtId="0" fontId="18" fillId="8" borderId="0" xfId="3" applyFont="1" applyFill="1" applyBorder="1" applyAlignment="1">
      <alignment horizontal="center" vertical="top" wrapText="1"/>
    </xf>
    <xf numFmtId="0" fontId="17" fillId="8" borderId="13" xfId="3" applyFont="1" applyFill="1" applyBorder="1" applyAlignment="1">
      <alignment horizontal="center" vertical="top" wrapText="1"/>
    </xf>
    <xf numFmtId="0" fontId="17" fillId="8" borderId="14" xfId="3" applyFont="1" applyFill="1" applyBorder="1" applyAlignment="1">
      <alignment horizontal="center" vertical="top" wrapText="1"/>
    </xf>
    <xf numFmtId="0" fontId="17" fillId="8" borderId="15" xfId="3" applyFont="1" applyFill="1" applyBorder="1" applyAlignment="1">
      <alignment horizontal="center" vertical="top" wrapText="1"/>
    </xf>
    <xf numFmtId="0" fontId="22" fillId="0" borderId="19" xfId="0" applyFont="1" applyBorder="1" applyAlignment="1">
      <alignment horizontal="left" wrapText="1"/>
    </xf>
    <xf numFmtId="0" fontId="23" fillId="0" borderId="20" xfId="0" applyFont="1" applyBorder="1" applyAlignment="1">
      <alignment horizontal="left" wrapText="1"/>
    </xf>
    <xf numFmtId="0" fontId="23" fillId="0" borderId="21" xfId="0" applyFont="1" applyBorder="1" applyAlignment="1">
      <alignment horizontal="left" wrapText="1"/>
    </xf>
    <xf numFmtId="0" fontId="15" fillId="8" borderId="0" xfId="3" applyFont="1" applyFill="1" applyBorder="1" applyAlignment="1">
      <alignment horizontal="left" vertical="top" wrapText="1"/>
    </xf>
    <xf numFmtId="0" fontId="18" fillId="8" borderId="0" xfId="3" quotePrefix="1" applyFont="1" applyFill="1" applyBorder="1" applyAlignment="1">
      <alignment horizontal="center" vertical="top" wrapText="1"/>
    </xf>
    <xf numFmtId="0" fontId="15" fillId="8" borderId="2" xfId="3" applyFont="1" applyFill="1" applyBorder="1" applyAlignment="1">
      <alignment horizontal="left" vertical="top" wrapText="1"/>
    </xf>
    <xf numFmtId="0" fontId="21" fillId="0" borderId="17" xfId="0" applyFont="1" applyBorder="1" applyAlignment="1">
      <alignment horizontal="left" wrapText="1"/>
    </xf>
    <xf numFmtId="0" fontId="20" fillId="0" borderId="9" xfId="0" applyFont="1" applyBorder="1" applyAlignment="1">
      <alignment horizontal="left" wrapText="1"/>
    </xf>
    <xf numFmtId="0" fontId="20" fillId="0" borderId="18" xfId="0" applyFont="1" applyBorder="1" applyAlignment="1">
      <alignment horizontal="left" wrapText="1"/>
    </xf>
    <xf numFmtId="0" fontId="2" fillId="3" borderId="0" xfId="0" applyFont="1" applyFill="1" applyAlignment="1">
      <alignment horizontal="left" vertical="center" wrapText="1"/>
    </xf>
    <xf numFmtId="0" fontId="4" fillId="3" borderId="0" xfId="0" applyFont="1" applyFill="1" applyBorder="1" applyAlignment="1">
      <alignment horizontal="center" vertical="center" wrapText="1"/>
    </xf>
    <xf numFmtId="0" fontId="12" fillId="3" borderId="0" xfId="0" applyFont="1" applyFill="1" applyAlignment="1">
      <alignment horizontal="left" vertical="center" wrapText="1"/>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6" fillId="3" borderId="0" xfId="0" applyFont="1" applyFill="1" applyAlignment="1">
      <alignment vertical="center" wrapText="1"/>
    </xf>
    <xf numFmtId="0" fontId="2" fillId="2" borderId="0" xfId="0" applyFont="1" applyFill="1" applyAlignment="1">
      <alignment horizontal="left" vertical="center" wrapText="1"/>
    </xf>
    <xf numFmtId="0" fontId="13" fillId="3" borderId="0" xfId="0" applyFont="1" applyFill="1" applyBorder="1" applyAlignment="1">
      <alignment horizontal="left" vertical="center" wrapText="1"/>
    </xf>
    <xf numFmtId="0" fontId="26" fillId="5" borderId="19" xfId="3" applyFont="1" applyFill="1" applyBorder="1" applyAlignment="1">
      <alignment horizontal="center" vertical="top" wrapText="1"/>
    </xf>
    <xf numFmtId="0" fontId="26" fillId="5" borderId="20" xfId="3" applyFont="1" applyFill="1" applyBorder="1" applyAlignment="1">
      <alignment horizontal="center" vertical="top" wrapText="1"/>
    </xf>
    <xf numFmtId="0" fontId="26" fillId="5" borderId="21" xfId="3" applyFont="1" applyFill="1" applyBorder="1" applyAlignment="1">
      <alignment horizontal="center" vertical="top" wrapText="1"/>
    </xf>
  </cellXfs>
  <cellStyles count="4">
    <cellStyle name="Currency" xfId="1" builtinId="4"/>
    <cellStyle name="Normal" xfId="0" builtinId="0"/>
    <cellStyle name="Normal 112 2 2" xfId="3"/>
    <cellStyle name="Percent" xfId="2" builtinId="5"/>
  </cellStyles>
  <dxfs count="0"/>
  <tableStyles count="0" defaultTableStyle="TableStyleMedium9" defaultPivotStyle="PivotStyleLight16"/>
  <colors>
    <mruColors>
      <color rgb="FFFFFFC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447675</xdr:colOff>
      <xdr:row>20</xdr:row>
      <xdr:rowOff>200025</xdr:rowOff>
    </xdr:from>
    <xdr:ext cx="3565720" cy="436786"/>
    <xdr:sp macro="" textlink="">
      <xdr:nvSpPr>
        <xdr:cNvPr id="2" name="TextBox 1"/>
        <xdr:cNvSpPr txBox="1"/>
      </xdr:nvSpPr>
      <xdr:spPr>
        <a:xfrm>
          <a:off x="8572500" y="7219950"/>
          <a:ext cx="3565720" cy="436786"/>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This</a:t>
          </a:r>
          <a:r>
            <a:rPr lang="en-US" sz="1100" b="1" baseline="0"/>
            <a:t> is the addition of $100,000 from previous year (2016)</a:t>
          </a:r>
        </a:p>
        <a:p>
          <a:r>
            <a:rPr lang="en-US" sz="1100" b="1" baseline="0"/>
            <a:t>to 2017 1st Quarter Expenditures of  $10,000.</a:t>
          </a:r>
          <a:endParaRPr lang="en-US" sz="1100" b="1"/>
        </a:p>
      </xdr:txBody>
    </xdr:sp>
    <xdr:clientData/>
  </xdr:oneCellAnchor>
  <xdr:twoCellAnchor>
    <xdr:from>
      <xdr:col>6</xdr:col>
      <xdr:colOff>649385</xdr:colOff>
      <xdr:row>21</xdr:row>
      <xdr:rowOff>189136</xdr:rowOff>
    </xdr:from>
    <xdr:to>
      <xdr:col>6</xdr:col>
      <xdr:colOff>876312</xdr:colOff>
      <xdr:row>24</xdr:row>
      <xdr:rowOff>47625</xdr:rowOff>
    </xdr:to>
    <xdr:cxnSp macro="">
      <xdr:nvCxnSpPr>
        <xdr:cNvPr id="4" name="Straight Arrow Connector 3" title="arrow"/>
        <xdr:cNvCxnSpPr>
          <a:stCxn id="2" idx="2"/>
        </xdr:cNvCxnSpPr>
      </xdr:nvCxnSpPr>
      <xdr:spPr>
        <a:xfrm>
          <a:off x="10355360" y="7656736"/>
          <a:ext cx="226927" cy="119198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xdr:colOff>
      <xdr:row>36</xdr:row>
      <xdr:rowOff>11906</xdr:rowOff>
    </xdr:from>
    <xdr:to>
      <xdr:col>5</xdr:col>
      <xdr:colOff>273844</xdr:colOff>
      <xdr:row>40</xdr:row>
      <xdr:rowOff>0</xdr:rowOff>
    </xdr:to>
    <xdr:sp macro="" textlink="">
      <xdr:nvSpPr>
        <xdr:cNvPr id="3" name="Right Brace 2" title="right brace"/>
        <xdr:cNvSpPr/>
      </xdr:nvSpPr>
      <xdr:spPr>
        <a:xfrm>
          <a:off x="7346156" y="13096875"/>
          <a:ext cx="261938" cy="105965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0</xdr:colOff>
      <xdr:row>41</xdr:row>
      <xdr:rowOff>166691</xdr:rowOff>
    </xdr:from>
    <xdr:to>
      <xdr:col>5</xdr:col>
      <xdr:colOff>261938</xdr:colOff>
      <xdr:row>46</xdr:row>
      <xdr:rowOff>107159</xdr:rowOff>
    </xdr:to>
    <xdr:sp macro="" textlink="">
      <xdr:nvSpPr>
        <xdr:cNvPr id="5" name="Right Brace 4" title="right brace"/>
        <xdr:cNvSpPr/>
      </xdr:nvSpPr>
      <xdr:spPr>
        <a:xfrm>
          <a:off x="7334250" y="14513722"/>
          <a:ext cx="261938" cy="105965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692937</xdr:colOff>
      <xdr:row>35</xdr:row>
      <xdr:rowOff>1012027</xdr:rowOff>
    </xdr:from>
    <xdr:to>
      <xdr:col>7</xdr:col>
      <xdr:colOff>228599</xdr:colOff>
      <xdr:row>40</xdr:row>
      <xdr:rowOff>35714</xdr:rowOff>
    </xdr:to>
    <xdr:sp macro="" textlink="">
      <xdr:nvSpPr>
        <xdr:cNvPr id="7" name="Oval Callout 6"/>
        <xdr:cNvSpPr/>
      </xdr:nvSpPr>
      <xdr:spPr>
        <a:xfrm>
          <a:off x="8208162" y="12346777"/>
          <a:ext cx="2536037" cy="1233487"/>
        </a:xfrm>
        <a:prstGeom prst="wedgeEllipseCallout">
          <a:avLst>
            <a:gd name="adj1" fmla="val -54404"/>
            <a:gd name="adj2" fmla="val 653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b="1"/>
            <a:t>Quarterly  Program Income to be reported quarterly on Line 10L of the SF</a:t>
          </a:r>
          <a:r>
            <a:rPr lang="en-US" sz="1200" b="1" baseline="0"/>
            <a:t> 425 (FFR)</a:t>
          </a:r>
          <a:endParaRPr lang="en-US" sz="1200" b="1"/>
        </a:p>
      </xdr:txBody>
    </xdr:sp>
    <xdr:clientData/>
  </xdr:twoCellAnchor>
  <xdr:twoCellAnchor>
    <xdr:from>
      <xdr:col>5</xdr:col>
      <xdr:colOff>323850</xdr:colOff>
      <xdr:row>37</xdr:row>
      <xdr:rowOff>28575</xdr:rowOff>
    </xdr:from>
    <xdr:to>
      <xdr:col>5</xdr:col>
      <xdr:colOff>573881</xdr:colOff>
      <xdr:row>43</xdr:row>
      <xdr:rowOff>159544</xdr:rowOff>
    </xdr:to>
    <xdr:sp macro="" textlink="">
      <xdr:nvSpPr>
        <xdr:cNvPr id="8" name="Right Bracket 7" title="right bracket"/>
        <xdr:cNvSpPr/>
      </xdr:nvSpPr>
      <xdr:spPr>
        <a:xfrm>
          <a:off x="7839075" y="13030200"/>
          <a:ext cx="250031" cy="136921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649385</xdr:colOff>
      <xdr:row>14</xdr:row>
      <xdr:rowOff>0</xdr:rowOff>
    </xdr:from>
    <xdr:to>
      <xdr:col>6</xdr:col>
      <xdr:colOff>1038225</xdr:colOff>
      <xdr:row>20</xdr:row>
      <xdr:rowOff>200025</xdr:rowOff>
    </xdr:to>
    <xdr:cxnSp macro="">
      <xdr:nvCxnSpPr>
        <xdr:cNvPr id="9" name="Straight Arrow Connector 8" title="arrow"/>
        <xdr:cNvCxnSpPr>
          <a:endCxn id="2" idx="0"/>
        </xdr:cNvCxnSpPr>
      </xdr:nvCxnSpPr>
      <xdr:spPr>
        <a:xfrm flipH="1">
          <a:off x="10355360" y="5162550"/>
          <a:ext cx="388840" cy="2057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A10" workbookViewId="0">
      <selection activeCell="A4" sqref="A4:H4"/>
    </sheetView>
  </sheetViews>
  <sheetFormatPr defaultRowHeight="14.5" x14ac:dyDescent="0.35"/>
  <cols>
    <col min="1" max="1" width="14.90625" customWidth="1"/>
    <col min="2" max="2" width="20.6328125" customWidth="1"/>
    <col min="3" max="3" width="15.6328125" customWidth="1"/>
    <col min="4" max="4" width="14.6328125" customWidth="1"/>
    <col min="5" max="5" width="10" customWidth="1"/>
    <col min="6" max="6" width="15.6328125" customWidth="1"/>
    <col min="7" max="7" width="5.6328125" customWidth="1"/>
    <col min="8" max="8" width="29.90625" customWidth="1"/>
  </cols>
  <sheetData>
    <row r="1" spans="1:17" ht="18" thickBot="1" x14ac:dyDescent="0.4">
      <c r="A1" s="73" t="s">
        <v>74</v>
      </c>
      <c r="B1" s="74"/>
      <c r="C1" s="74"/>
      <c r="D1" s="74"/>
      <c r="E1" s="74"/>
      <c r="F1" s="74"/>
      <c r="G1" s="74"/>
      <c r="H1" s="75"/>
      <c r="I1" s="61"/>
      <c r="J1" s="62"/>
      <c r="K1" s="62"/>
      <c r="L1" s="62"/>
      <c r="M1" s="62"/>
      <c r="N1" s="62"/>
      <c r="O1" s="62"/>
      <c r="P1" s="62"/>
      <c r="Q1" s="62"/>
    </row>
    <row r="2" spans="1:17" ht="29.5" customHeight="1" thickBot="1" x14ac:dyDescent="0.4">
      <c r="A2" s="111" t="s">
        <v>75</v>
      </c>
      <c r="B2" s="112"/>
      <c r="C2" s="112"/>
      <c r="D2" s="112"/>
      <c r="E2" s="112"/>
      <c r="F2" s="112"/>
      <c r="G2" s="112"/>
      <c r="H2" s="113"/>
      <c r="I2" s="62"/>
      <c r="J2" s="62"/>
      <c r="K2" s="62"/>
      <c r="L2" s="62"/>
      <c r="M2" s="62"/>
      <c r="N2" s="62"/>
      <c r="O2" s="62"/>
      <c r="P2" s="62"/>
      <c r="Q2" s="62"/>
    </row>
    <row r="3" spans="1:17" ht="15" thickBot="1" x14ac:dyDescent="0.4">
      <c r="A3" s="70"/>
      <c r="B3" s="71"/>
      <c r="C3" s="71"/>
      <c r="D3" s="71"/>
      <c r="E3" s="71"/>
      <c r="F3" s="71"/>
      <c r="G3" s="71"/>
      <c r="H3" s="72"/>
      <c r="I3" s="62"/>
      <c r="J3" s="62"/>
      <c r="K3" s="62"/>
      <c r="L3" s="62"/>
      <c r="M3" s="62"/>
      <c r="N3" s="62"/>
      <c r="O3" s="62"/>
      <c r="P3" s="62"/>
      <c r="Q3" s="62"/>
    </row>
    <row r="4" spans="1:17" ht="95.4" customHeight="1" thickBot="1" x14ac:dyDescent="0.4">
      <c r="A4" s="76" t="s">
        <v>77</v>
      </c>
      <c r="B4" s="77"/>
      <c r="C4" s="77"/>
      <c r="D4" s="77"/>
      <c r="E4" s="77"/>
      <c r="F4" s="77"/>
      <c r="G4" s="77"/>
      <c r="H4" s="78"/>
    </row>
    <row r="5" spans="1:17" ht="16.25" customHeight="1" x14ac:dyDescent="0.35">
      <c r="A5" s="90" t="s">
        <v>48</v>
      </c>
      <c r="B5" s="91"/>
      <c r="C5" s="91"/>
      <c r="D5" s="91"/>
      <c r="E5" s="91"/>
      <c r="F5" s="91"/>
      <c r="G5" s="91"/>
      <c r="H5" s="92"/>
    </row>
    <row r="6" spans="1:17" ht="8.4" customHeight="1" x14ac:dyDescent="0.35">
      <c r="A6" s="66"/>
      <c r="B6" s="65"/>
      <c r="C6" s="65"/>
      <c r="D6" s="63"/>
      <c r="E6" s="63"/>
      <c r="F6" s="63"/>
      <c r="G6" s="63"/>
      <c r="H6" s="67"/>
    </row>
    <row r="7" spans="1:17" ht="17" customHeight="1" thickBot="1" x14ac:dyDescent="0.4">
      <c r="A7" s="85" t="s">
        <v>50</v>
      </c>
      <c r="B7" s="86"/>
      <c r="C7" s="86"/>
      <c r="D7" s="89" t="s">
        <v>51</v>
      </c>
      <c r="E7" s="96" t="s">
        <v>55</v>
      </c>
      <c r="F7" s="96"/>
      <c r="G7" s="97" t="s">
        <v>56</v>
      </c>
      <c r="H7" s="67" t="s">
        <v>57</v>
      </c>
    </row>
    <row r="8" spans="1:17" ht="17" customHeight="1" x14ac:dyDescent="0.35">
      <c r="A8" s="87" t="s">
        <v>67</v>
      </c>
      <c r="B8" s="88"/>
      <c r="C8" s="88"/>
      <c r="D8" s="89"/>
      <c r="E8" s="96" t="s">
        <v>54</v>
      </c>
      <c r="F8" s="96"/>
      <c r="G8" s="97"/>
      <c r="H8" s="67" t="s">
        <v>58</v>
      </c>
    </row>
    <row r="9" spans="1:17" ht="17" customHeight="1" x14ac:dyDescent="0.35">
      <c r="A9" s="68"/>
      <c r="B9" s="64"/>
      <c r="C9" s="64"/>
      <c r="D9" s="64"/>
      <c r="E9" s="63"/>
      <c r="F9" s="63"/>
      <c r="G9" s="63"/>
      <c r="H9" s="67"/>
    </row>
    <row r="10" spans="1:17" ht="17" customHeight="1" thickBot="1" x14ac:dyDescent="0.4">
      <c r="A10" s="98" t="s">
        <v>68</v>
      </c>
      <c r="B10" s="96"/>
      <c r="C10" s="96"/>
      <c r="D10" s="96"/>
      <c r="E10" s="96"/>
      <c r="F10" s="96"/>
      <c r="G10" s="63"/>
      <c r="H10" s="67"/>
    </row>
    <row r="11" spans="1:17" ht="70.25" customHeight="1" x14ac:dyDescent="0.35">
      <c r="A11" s="79" t="s">
        <v>60</v>
      </c>
      <c r="B11" s="80"/>
      <c r="C11" s="80"/>
      <c r="D11" s="80"/>
      <c r="E11" s="80"/>
      <c r="F11" s="80"/>
      <c r="G11" s="80"/>
      <c r="H11" s="81"/>
    </row>
    <row r="12" spans="1:17" ht="54.65" customHeight="1" x14ac:dyDescent="0.35">
      <c r="A12" s="82" t="s">
        <v>61</v>
      </c>
      <c r="B12" s="83"/>
      <c r="C12" s="83"/>
      <c r="D12" s="83"/>
      <c r="E12" s="83"/>
      <c r="F12" s="83"/>
      <c r="G12" s="83"/>
      <c r="H12" s="84"/>
    </row>
    <row r="13" spans="1:17" ht="48" customHeight="1" thickBot="1" x14ac:dyDescent="0.4">
      <c r="A13" s="99" t="s">
        <v>73</v>
      </c>
      <c r="B13" s="100"/>
      <c r="C13" s="100"/>
      <c r="D13" s="100"/>
      <c r="E13" s="100"/>
      <c r="F13" s="100"/>
      <c r="G13" s="100"/>
      <c r="H13" s="101"/>
    </row>
    <row r="14" spans="1:17" ht="50" customHeight="1" thickBot="1" x14ac:dyDescent="0.4">
      <c r="A14" s="93" t="s">
        <v>62</v>
      </c>
      <c r="B14" s="94"/>
      <c r="C14" s="94"/>
      <c r="D14" s="94"/>
      <c r="E14" s="94"/>
      <c r="F14" s="94"/>
      <c r="G14" s="94"/>
      <c r="H14" s="95"/>
    </row>
    <row r="15" spans="1:17" x14ac:dyDescent="0.35">
      <c r="A15" s="69"/>
      <c r="B15" s="69"/>
      <c r="C15" s="69"/>
      <c r="D15" s="69"/>
      <c r="E15" s="69"/>
      <c r="F15" s="69"/>
      <c r="G15" s="69"/>
      <c r="H15" s="69"/>
    </row>
  </sheetData>
  <mergeCells count="15">
    <mergeCell ref="A14:H14"/>
    <mergeCell ref="E7:F7"/>
    <mergeCell ref="E8:F8"/>
    <mergeCell ref="G7:G8"/>
    <mergeCell ref="A10:F10"/>
    <mergeCell ref="A13:H13"/>
    <mergeCell ref="A1:H1"/>
    <mergeCell ref="A4:H4"/>
    <mergeCell ref="A11:H11"/>
    <mergeCell ref="A12:H12"/>
    <mergeCell ref="A7:C7"/>
    <mergeCell ref="A8:C8"/>
    <mergeCell ref="D7:D8"/>
    <mergeCell ref="A5:H5"/>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3"/>
  <sheetViews>
    <sheetView tabSelected="1" zoomScale="80" zoomScaleNormal="80" workbookViewId="0">
      <selection activeCell="A2" sqref="A2:H2"/>
    </sheetView>
  </sheetViews>
  <sheetFormatPr defaultColWidth="9.08984375" defaultRowHeight="14.5" x14ac:dyDescent="0.35"/>
  <cols>
    <col min="1" max="1" width="27.453125" style="1" customWidth="1"/>
    <col min="2" max="2" width="26.90625" style="1" customWidth="1"/>
    <col min="3" max="3" width="20.36328125" style="1" customWidth="1"/>
    <col min="4" max="4" width="23.6328125" style="1" customWidth="1"/>
    <col min="5" max="5" width="20.08984375" style="1" customWidth="1"/>
    <col min="6" max="6" width="23" style="1" customWidth="1"/>
    <col min="7" max="7" width="20.6328125" style="1" customWidth="1"/>
    <col min="8" max="8" width="19.6328125" style="1" customWidth="1"/>
    <col min="9" max="9" width="15.36328125" style="1" customWidth="1"/>
    <col min="10" max="16384" width="9.08984375" style="1"/>
  </cols>
  <sheetData>
    <row r="1" spans="1:37" ht="63" customHeight="1" x14ac:dyDescent="0.35">
      <c r="A1" s="103" t="s">
        <v>76</v>
      </c>
      <c r="B1" s="103"/>
      <c r="C1" s="103"/>
      <c r="D1" s="103"/>
      <c r="E1" s="103"/>
      <c r="F1" s="103"/>
      <c r="G1" s="103"/>
      <c r="H1" s="103"/>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45" customHeight="1" x14ac:dyDescent="0.35">
      <c r="A2" s="103" t="s">
        <v>8</v>
      </c>
      <c r="B2" s="103"/>
      <c r="C2" s="103"/>
      <c r="D2" s="103"/>
      <c r="E2" s="103"/>
      <c r="F2" s="103"/>
      <c r="G2" s="103"/>
      <c r="H2" s="103"/>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ht="11.4" customHeight="1" x14ac:dyDescent="0.35">
      <c r="A3" s="108" t="s">
        <v>43</v>
      </c>
      <c r="B3" s="108"/>
      <c r="C3" s="108"/>
      <c r="D3" s="108"/>
      <c r="E3" s="108"/>
      <c r="F3" s="108"/>
      <c r="G3" s="108"/>
      <c r="H3" s="108"/>
      <c r="I3" s="108"/>
      <c r="J3" s="108"/>
      <c r="K3" s="9"/>
      <c r="L3" s="9"/>
      <c r="M3" s="9"/>
      <c r="N3" s="9"/>
      <c r="O3" s="9"/>
      <c r="P3" s="9"/>
      <c r="Q3" s="9"/>
      <c r="R3" s="9"/>
      <c r="S3" s="9"/>
      <c r="T3" s="9"/>
      <c r="U3" s="9"/>
      <c r="V3" s="9"/>
      <c r="W3" s="9"/>
      <c r="X3" s="9"/>
      <c r="Y3" s="9"/>
      <c r="Z3" s="9"/>
      <c r="AA3" s="9"/>
      <c r="AB3" s="9"/>
      <c r="AC3" s="9"/>
      <c r="AD3" s="9"/>
      <c r="AE3" s="9"/>
      <c r="AF3" s="9"/>
      <c r="AG3" s="9"/>
      <c r="AH3" s="9"/>
      <c r="AI3" s="9"/>
      <c r="AJ3" s="9"/>
      <c r="AK3" s="9"/>
    </row>
    <row r="4" spans="1:37" ht="45" customHeight="1" x14ac:dyDescent="0.35">
      <c r="A4" s="103" t="s">
        <v>38</v>
      </c>
      <c r="B4" s="103"/>
      <c r="C4" s="103"/>
      <c r="D4" s="103"/>
      <c r="E4" s="103"/>
      <c r="F4" s="103"/>
      <c r="G4" s="103"/>
      <c r="H4" s="103"/>
      <c r="I4" s="9"/>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37" ht="45" customHeight="1" x14ac:dyDescent="0.35">
      <c r="A5" s="43" t="s">
        <v>40</v>
      </c>
      <c r="B5" s="42"/>
      <c r="C5" s="42"/>
      <c r="D5" s="42"/>
      <c r="E5" s="42"/>
      <c r="F5" s="42"/>
      <c r="G5" s="42"/>
      <c r="H5" s="42"/>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ht="15" customHeight="1" x14ac:dyDescent="0.35">
      <c r="A6" s="105" t="s">
        <v>42</v>
      </c>
      <c r="B6" s="105"/>
      <c r="C6" s="105"/>
      <c r="D6" s="105"/>
      <c r="E6" s="20"/>
      <c r="F6" s="20"/>
      <c r="G6" s="20"/>
      <c r="H6" s="20"/>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15" customHeight="1" x14ac:dyDescent="0.35">
      <c r="A7" s="21"/>
      <c r="B7" s="21"/>
      <c r="C7" s="21"/>
      <c r="D7" s="21"/>
      <c r="E7" s="20"/>
      <c r="F7" s="20"/>
      <c r="G7" s="20"/>
      <c r="H7" s="20"/>
      <c r="I7" s="9"/>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1:37" ht="13.25" customHeight="1" x14ac:dyDescent="0.35">
      <c r="A8" s="22" t="s">
        <v>12</v>
      </c>
      <c r="B8" s="22" t="s">
        <v>13</v>
      </c>
      <c r="C8" s="23" t="s">
        <v>14</v>
      </c>
      <c r="D8" s="22" t="s">
        <v>15</v>
      </c>
      <c r="E8" s="22" t="s">
        <v>16</v>
      </c>
      <c r="F8" s="22" t="s">
        <v>17</v>
      </c>
      <c r="G8" s="22" t="s">
        <v>18</v>
      </c>
      <c r="H8" s="22" t="s">
        <v>19</v>
      </c>
      <c r="I8" s="22" t="s">
        <v>20</v>
      </c>
      <c r="J8" s="9"/>
      <c r="K8" s="9"/>
      <c r="L8" s="9"/>
      <c r="M8" s="9"/>
      <c r="N8" s="9"/>
      <c r="O8" s="9"/>
      <c r="P8" s="9"/>
      <c r="Q8" s="9"/>
      <c r="R8" s="9"/>
      <c r="S8" s="9"/>
      <c r="T8" s="9"/>
      <c r="U8" s="9"/>
      <c r="V8" s="9"/>
      <c r="W8" s="9"/>
      <c r="X8" s="9"/>
      <c r="Y8" s="9"/>
      <c r="Z8" s="9"/>
      <c r="AA8" s="9"/>
      <c r="AB8" s="9"/>
      <c r="AC8" s="9"/>
      <c r="AD8" s="9"/>
      <c r="AE8" s="9"/>
      <c r="AF8" s="9"/>
      <c r="AG8" s="9"/>
      <c r="AH8" s="9"/>
      <c r="AI8" s="9"/>
      <c r="AJ8" s="9"/>
      <c r="AK8" s="9"/>
    </row>
    <row r="9" spans="1:37" ht="26.25" customHeight="1" x14ac:dyDescent="0.35">
      <c r="A9" s="24"/>
      <c r="B9" s="24"/>
      <c r="C9" s="24"/>
      <c r="D9" s="25"/>
      <c r="E9" s="24"/>
      <c r="F9" s="24"/>
      <c r="G9" s="24"/>
      <c r="H9" s="24"/>
      <c r="I9" s="26" t="s">
        <v>31</v>
      </c>
      <c r="J9" s="9"/>
      <c r="K9" s="9"/>
      <c r="L9" s="9"/>
      <c r="M9" s="9"/>
      <c r="N9" s="9"/>
      <c r="O9" s="9"/>
      <c r="P9" s="9"/>
      <c r="Q9" s="9"/>
      <c r="R9" s="9"/>
      <c r="S9" s="9"/>
      <c r="T9" s="9"/>
      <c r="U9" s="9"/>
      <c r="V9" s="9"/>
      <c r="W9" s="9"/>
      <c r="X9" s="9"/>
      <c r="Y9" s="9"/>
      <c r="Z9" s="9"/>
      <c r="AA9" s="9"/>
      <c r="AB9" s="9"/>
      <c r="AC9" s="9"/>
      <c r="AD9" s="9"/>
      <c r="AE9" s="9"/>
      <c r="AF9" s="9"/>
      <c r="AG9" s="9"/>
      <c r="AH9" s="9"/>
      <c r="AI9" s="9"/>
      <c r="AJ9" s="9"/>
      <c r="AK9" s="9"/>
    </row>
    <row r="10" spans="1:37" ht="72.5" x14ac:dyDescent="0.35">
      <c r="A10" s="10" t="s">
        <v>11</v>
      </c>
      <c r="B10" s="10" t="s">
        <v>27</v>
      </c>
      <c r="C10" s="10" t="s">
        <v>30</v>
      </c>
      <c r="D10" s="11" t="s">
        <v>28</v>
      </c>
      <c r="E10" s="10" t="s">
        <v>5</v>
      </c>
      <c r="F10" s="10" t="s">
        <v>6</v>
      </c>
      <c r="G10" s="10" t="s">
        <v>52</v>
      </c>
      <c r="H10" s="10" t="s">
        <v>53</v>
      </c>
      <c r="I10" s="38" t="s">
        <v>1</v>
      </c>
      <c r="J10" s="27"/>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7" x14ac:dyDescent="0.35">
      <c r="A11" s="2" t="s">
        <v>63</v>
      </c>
      <c r="B11" s="5">
        <v>2015</v>
      </c>
      <c r="C11" s="5" t="s">
        <v>41</v>
      </c>
      <c r="D11" s="3">
        <v>200000</v>
      </c>
      <c r="E11" s="3">
        <v>10000</v>
      </c>
      <c r="F11" s="3">
        <v>400000</v>
      </c>
      <c r="G11" s="3">
        <f>+E11</f>
        <v>10000</v>
      </c>
      <c r="H11" s="3">
        <f>+F11</f>
        <v>400000</v>
      </c>
      <c r="I11" s="40">
        <f>+E11/F11</f>
        <v>2.5000000000000001E-2</v>
      </c>
      <c r="J11" s="28"/>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37" x14ac:dyDescent="0.35">
      <c r="A12" s="12" t="s">
        <v>64</v>
      </c>
      <c r="B12" s="10">
        <v>2015</v>
      </c>
      <c r="C12" s="10" t="s">
        <v>41</v>
      </c>
      <c r="D12" s="13">
        <v>200000</v>
      </c>
      <c r="E12" s="13">
        <v>30000</v>
      </c>
      <c r="F12" s="13">
        <v>350000</v>
      </c>
      <c r="G12" s="13">
        <f t="shared" ref="G12:H14" si="0">+G11+E12</f>
        <v>40000</v>
      </c>
      <c r="H12" s="13">
        <f t="shared" si="0"/>
        <v>750000</v>
      </c>
      <c r="I12" s="40">
        <f>+E12/F12</f>
        <v>8.5714285714285715E-2</v>
      </c>
      <c r="J12" s="28"/>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row>
    <row r="13" spans="1:37" x14ac:dyDescent="0.35">
      <c r="A13" s="2" t="s">
        <v>65</v>
      </c>
      <c r="B13" s="5">
        <v>2015</v>
      </c>
      <c r="C13" s="5" t="s">
        <v>41</v>
      </c>
      <c r="D13" s="3">
        <v>200000</v>
      </c>
      <c r="E13" s="3">
        <v>40000</v>
      </c>
      <c r="F13" s="3">
        <v>250000</v>
      </c>
      <c r="G13" s="3">
        <f t="shared" si="0"/>
        <v>80000</v>
      </c>
      <c r="H13" s="3">
        <f t="shared" si="0"/>
        <v>1000000</v>
      </c>
      <c r="I13" s="40">
        <f>+E13/F13</f>
        <v>0.16</v>
      </c>
      <c r="J13" s="28"/>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row>
    <row r="14" spans="1:37" ht="13.75" customHeight="1" x14ac:dyDescent="0.35">
      <c r="A14" s="12" t="s">
        <v>66</v>
      </c>
      <c r="B14" s="10">
        <v>2015</v>
      </c>
      <c r="C14" s="10" t="s">
        <v>41</v>
      </c>
      <c r="D14" s="13">
        <v>200000</v>
      </c>
      <c r="E14" s="13">
        <v>20000</v>
      </c>
      <c r="F14" s="13">
        <v>500000</v>
      </c>
      <c r="G14" s="13">
        <f t="shared" si="0"/>
        <v>100000</v>
      </c>
      <c r="H14" s="13">
        <f t="shared" si="0"/>
        <v>1500000</v>
      </c>
      <c r="I14" s="40">
        <f>+E14/F14</f>
        <v>0.04</v>
      </c>
      <c r="J14" s="28"/>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spans="1:37" x14ac:dyDescent="0.35">
      <c r="A15" s="35"/>
      <c r="B15" s="27"/>
      <c r="C15" s="27"/>
      <c r="D15" s="29"/>
      <c r="E15" s="29"/>
      <c r="F15" s="29"/>
      <c r="G15" s="29"/>
      <c r="H15" s="29"/>
      <c r="I15" s="30"/>
      <c r="J15" s="28"/>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row>
    <row r="16" spans="1:37" x14ac:dyDescent="0.35">
      <c r="A16" s="31" t="s">
        <v>26</v>
      </c>
      <c r="B16" s="27"/>
      <c r="C16" s="27"/>
      <c r="D16" s="29"/>
      <c r="E16" s="29"/>
      <c r="F16" s="29"/>
      <c r="G16" s="29"/>
      <c r="H16" s="29"/>
      <c r="I16" s="30"/>
      <c r="J16" s="28"/>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row>
    <row r="17" spans="1:37" ht="41" customHeight="1" x14ac:dyDescent="0.35">
      <c r="A17" s="106" t="s">
        <v>32</v>
      </c>
      <c r="B17" s="106"/>
      <c r="C17" s="106"/>
      <c r="D17" s="106"/>
      <c r="E17" s="106"/>
      <c r="F17" s="106"/>
      <c r="G17" s="106"/>
      <c r="H17" s="106"/>
      <c r="I17" s="106"/>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row>
    <row r="18" spans="1:37" ht="6.65" customHeight="1" x14ac:dyDescent="0.35">
      <c r="A18" s="34"/>
      <c r="B18" s="34"/>
      <c r="C18" s="34"/>
      <c r="D18" s="34"/>
      <c r="E18" s="34"/>
      <c r="F18" s="34"/>
      <c r="G18" s="34"/>
      <c r="H18" s="34"/>
      <c r="I18" s="34"/>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row>
    <row r="19" spans="1:37" s="19" customFormat="1" ht="35.4" customHeight="1" x14ac:dyDescent="0.35">
      <c r="A19" s="109" t="s">
        <v>29</v>
      </c>
      <c r="B19" s="109"/>
      <c r="C19" s="109"/>
      <c r="D19" s="109"/>
      <c r="E19" s="109"/>
      <c r="F19" s="109"/>
      <c r="G19" s="109"/>
      <c r="H19" s="109"/>
      <c r="I19" s="10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row>
    <row r="20" spans="1:37" s="19" customFormat="1" ht="35.4" customHeight="1" x14ac:dyDescent="0.35">
      <c r="A20" s="41"/>
      <c r="B20" s="41"/>
      <c r="C20" s="41"/>
      <c r="D20" s="41"/>
      <c r="E20" s="41"/>
      <c r="F20" s="41"/>
      <c r="G20" s="41"/>
      <c r="H20" s="41"/>
      <c r="I20" s="41"/>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row>
    <row r="21" spans="1:37" s="19" customFormat="1" ht="35.4" customHeight="1" x14ac:dyDescent="0.35">
      <c r="A21" s="44" t="s">
        <v>39</v>
      </c>
      <c r="B21" s="41"/>
      <c r="C21" s="41"/>
      <c r="D21" s="41"/>
      <c r="E21" s="41"/>
      <c r="F21" s="41"/>
      <c r="G21" s="41"/>
      <c r="H21" s="41"/>
      <c r="I21" s="41"/>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row>
    <row r="22" spans="1:37" s="9" customFormat="1" ht="18.649999999999999" customHeight="1" x14ac:dyDescent="0.35">
      <c r="A22" s="8"/>
      <c r="B22" s="8"/>
      <c r="C22" s="37"/>
      <c r="D22" s="8"/>
      <c r="E22" s="8"/>
      <c r="F22" s="8"/>
      <c r="G22" s="8"/>
      <c r="H22" s="8"/>
      <c r="I22" s="8"/>
    </row>
    <row r="23" spans="1:37" x14ac:dyDescent="0.35">
      <c r="A23" s="9"/>
      <c r="B23" s="31"/>
      <c r="C23" s="31"/>
      <c r="D23" s="9"/>
      <c r="E23" s="9"/>
      <c r="F23" s="9"/>
      <c r="G23" s="9"/>
      <c r="H23" s="9"/>
      <c r="I23" s="28"/>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row>
    <row r="24" spans="1:37" ht="72.5" x14ac:dyDescent="0.35">
      <c r="A24" s="10" t="s">
        <v>10</v>
      </c>
      <c r="B24" s="14" t="s">
        <v>3</v>
      </c>
      <c r="C24" s="10" t="s">
        <v>30</v>
      </c>
      <c r="D24" s="10" t="s">
        <v>4</v>
      </c>
      <c r="E24" s="10" t="s">
        <v>5</v>
      </c>
      <c r="F24" s="10" t="s">
        <v>6</v>
      </c>
      <c r="G24" s="10" t="s">
        <v>52</v>
      </c>
      <c r="H24" s="10" t="s">
        <v>53</v>
      </c>
      <c r="I24" s="38" t="s">
        <v>1</v>
      </c>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row>
    <row r="25" spans="1:37" x14ac:dyDescent="0.35">
      <c r="A25" s="2" t="s">
        <v>69</v>
      </c>
      <c r="B25" s="7">
        <v>2015</v>
      </c>
      <c r="C25" s="5" t="s">
        <v>41</v>
      </c>
      <c r="D25" s="3">
        <v>200000</v>
      </c>
      <c r="E25" s="3">
        <v>10000</v>
      </c>
      <c r="F25" s="3">
        <v>500000</v>
      </c>
      <c r="G25" s="3">
        <f>+E25+G14</f>
        <v>110000</v>
      </c>
      <c r="H25" s="3">
        <f>+F25</f>
        <v>500000</v>
      </c>
      <c r="I25" s="39">
        <f>+E25/F25</f>
        <v>0.02</v>
      </c>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row>
    <row r="26" spans="1:37" x14ac:dyDescent="0.35">
      <c r="A26" s="12" t="s">
        <v>70</v>
      </c>
      <c r="B26" s="14">
        <v>2015</v>
      </c>
      <c r="C26" s="14" t="s">
        <v>41</v>
      </c>
      <c r="D26" s="13">
        <v>200000</v>
      </c>
      <c r="E26" s="13">
        <v>35000</v>
      </c>
      <c r="F26" s="13">
        <v>350000</v>
      </c>
      <c r="G26" s="13">
        <f t="shared" ref="G26:H28" si="1">+G25+E26</f>
        <v>145000</v>
      </c>
      <c r="H26" s="13">
        <f t="shared" si="1"/>
        <v>850000</v>
      </c>
      <c r="I26" s="39">
        <f>+E26/F26</f>
        <v>0.1</v>
      </c>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1:37" x14ac:dyDescent="0.35">
      <c r="A27" s="2" t="s">
        <v>71</v>
      </c>
      <c r="B27" s="7">
        <v>2015</v>
      </c>
      <c r="C27" s="7" t="s">
        <v>41</v>
      </c>
      <c r="D27" s="3">
        <v>200000</v>
      </c>
      <c r="E27" s="3">
        <v>30000</v>
      </c>
      <c r="F27" s="3">
        <v>500000</v>
      </c>
      <c r="G27" s="3">
        <f t="shared" si="1"/>
        <v>175000</v>
      </c>
      <c r="H27" s="3">
        <f t="shared" si="1"/>
        <v>1350000</v>
      </c>
      <c r="I27" s="39">
        <f>+E27/F27</f>
        <v>0.06</v>
      </c>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row>
    <row r="28" spans="1:37" x14ac:dyDescent="0.35">
      <c r="A28" s="12" t="s">
        <v>72</v>
      </c>
      <c r="B28" s="14">
        <v>2015</v>
      </c>
      <c r="C28" s="14" t="s">
        <v>41</v>
      </c>
      <c r="D28" s="13">
        <v>200000</v>
      </c>
      <c r="E28" s="13">
        <v>25000</v>
      </c>
      <c r="F28" s="13">
        <v>400000</v>
      </c>
      <c r="G28" s="13">
        <f t="shared" si="1"/>
        <v>200000</v>
      </c>
      <c r="H28" s="13">
        <f t="shared" si="1"/>
        <v>1750000</v>
      </c>
      <c r="I28" s="39">
        <f>+E28/F28</f>
        <v>6.25E-2</v>
      </c>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row>
    <row r="29" spans="1:37" x14ac:dyDescent="0.35">
      <c r="A29" s="27"/>
      <c r="B29" s="32"/>
      <c r="C29" s="32"/>
      <c r="D29" s="32"/>
      <c r="E29" s="32"/>
      <c r="F29" s="32"/>
      <c r="G29" s="32"/>
      <c r="H29" s="33"/>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row>
    <row r="30" spans="1:37" ht="8" customHeight="1" x14ac:dyDescent="0.35">
      <c r="A30" s="8"/>
      <c r="B30" s="8"/>
      <c r="C30" s="37"/>
      <c r="D30" s="8"/>
      <c r="E30" s="8"/>
      <c r="F30" s="8"/>
      <c r="G30" s="8"/>
      <c r="H30" s="8"/>
      <c r="I30" s="8"/>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row>
    <row r="31" spans="1:37" s="9" customFormat="1" ht="14.4" customHeight="1" x14ac:dyDescent="0.35">
      <c r="A31" s="8"/>
      <c r="B31" s="8"/>
      <c r="C31" s="37"/>
      <c r="D31" s="8"/>
      <c r="E31" s="8"/>
      <c r="F31" s="8"/>
      <c r="G31" s="8"/>
      <c r="H31" s="8"/>
      <c r="I31" s="8"/>
    </row>
    <row r="32" spans="1:37" ht="38.25" customHeight="1" x14ac:dyDescent="0.35">
      <c r="A32" s="107" t="s">
        <v>9</v>
      </c>
      <c r="B32" s="103"/>
      <c r="C32" s="103"/>
      <c r="D32" s="103"/>
      <c r="E32" s="103"/>
      <c r="F32" s="51"/>
      <c r="G32" s="51"/>
      <c r="H32" s="51"/>
      <c r="I32" s="51"/>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row>
    <row r="33" spans="1:37" ht="38.25" customHeight="1" x14ac:dyDescent="0.35">
      <c r="A33" s="110" t="s">
        <v>34</v>
      </c>
      <c r="B33" s="110"/>
      <c r="C33" s="110"/>
      <c r="D33" s="110"/>
      <c r="E33" s="110"/>
      <c r="F33" s="42"/>
      <c r="G33" s="42"/>
      <c r="H33" s="42"/>
      <c r="I33" s="42"/>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row>
    <row r="34" spans="1:37" ht="17" customHeight="1" x14ac:dyDescent="0.35">
      <c r="A34" s="22" t="s">
        <v>21</v>
      </c>
      <c r="B34" s="22" t="s">
        <v>22</v>
      </c>
      <c r="C34" s="23" t="s">
        <v>23</v>
      </c>
      <c r="D34" s="22" t="s">
        <v>24</v>
      </c>
      <c r="E34" s="22" t="s">
        <v>25</v>
      </c>
      <c r="F34" s="22"/>
      <c r="G34" s="22"/>
      <c r="H34" s="22"/>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row>
    <row r="35" spans="1:37" ht="14.4" customHeight="1" x14ac:dyDescent="0.35">
      <c r="A35" s="22"/>
      <c r="B35" s="22"/>
      <c r="C35" s="22"/>
      <c r="D35" s="23"/>
      <c r="E35" s="26" t="s">
        <v>33</v>
      </c>
      <c r="F35" s="22"/>
      <c r="G35" s="26"/>
      <c r="H35" s="26"/>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row>
    <row r="36" spans="1:37" ht="92" customHeight="1" x14ac:dyDescent="0.35">
      <c r="A36" s="15" t="s">
        <v>0</v>
      </c>
      <c r="B36" s="15" t="s">
        <v>10</v>
      </c>
      <c r="C36" s="15" t="s">
        <v>49</v>
      </c>
      <c r="D36" s="15" t="s">
        <v>59</v>
      </c>
      <c r="E36" s="54" t="s">
        <v>46</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1:37" ht="39.75" customHeight="1" x14ac:dyDescent="0.35">
      <c r="A37" s="6" t="s">
        <v>2</v>
      </c>
      <c r="B37" s="2" t="str">
        <f>A11</f>
        <v>2016 - Q1 (January-March)</v>
      </c>
      <c r="C37" s="4">
        <v>3000</v>
      </c>
      <c r="D37" s="58">
        <f>I11</f>
        <v>2.5000000000000001E-2</v>
      </c>
      <c r="E37" s="55">
        <f>+D37*C37</f>
        <v>75</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row>
    <row r="38" spans="1:37" x14ac:dyDescent="0.35">
      <c r="A38" s="16"/>
      <c r="B38" s="12" t="str">
        <f>A12</f>
        <v>2016 - Q2 (April-June)</v>
      </c>
      <c r="C38" s="17">
        <v>4000</v>
      </c>
      <c r="D38" s="53">
        <f>+I12</f>
        <v>8.5714285714285715E-2</v>
      </c>
      <c r="E38" s="55">
        <f t="shared" ref="E38:E46" si="2">+D38*C38</f>
        <v>342.85714285714283</v>
      </c>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1:37" x14ac:dyDescent="0.35">
      <c r="A39" s="6"/>
      <c r="B39" s="2" t="str">
        <f>A13</f>
        <v>2016 - Q3 (July-September)</v>
      </c>
      <c r="C39" s="4">
        <v>5000</v>
      </c>
      <c r="D39" s="58">
        <f>+I13</f>
        <v>0.16</v>
      </c>
      <c r="E39" s="55">
        <f t="shared" si="2"/>
        <v>800</v>
      </c>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row>
    <row r="40" spans="1:37" x14ac:dyDescent="0.35">
      <c r="A40" s="16"/>
      <c r="B40" s="12" t="str">
        <f>A14</f>
        <v>2016 - Q4 (October-December)</v>
      </c>
      <c r="C40" s="17">
        <v>8000</v>
      </c>
      <c r="D40" s="53">
        <f>+I14</f>
        <v>0.04</v>
      </c>
      <c r="E40" s="55">
        <f t="shared" si="2"/>
        <v>320</v>
      </c>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7" x14ac:dyDescent="0.35">
      <c r="A41" s="59" t="s">
        <v>36</v>
      </c>
      <c r="B41" s="50"/>
      <c r="C41" s="48">
        <f>SUM(C37:C40)</f>
        <v>20000</v>
      </c>
      <c r="D41" s="58"/>
      <c r="E41" s="56">
        <f>SUM(E37:E40)</f>
        <v>1537.8571428571429</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1:37" x14ac:dyDescent="0.35">
      <c r="A42" s="45"/>
      <c r="B42" s="12"/>
      <c r="C42" s="17"/>
      <c r="D42" s="53"/>
      <c r="E42" s="55"/>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7" ht="26.4" customHeight="1" x14ac:dyDescent="0.35">
      <c r="A43" s="6"/>
      <c r="B43" s="2" t="str">
        <f>A25</f>
        <v>2017 - Q1 (January-March)</v>
      </c>
      <c r="C43" s="4">
        <v>6000</v>
      </c>
      <c r="D43" s="58">
        <f>+I25</f>
        <v>0.02</v>
      </c>
      <c r="E43" s="55">
        <f t="shared" si="2"/>
        <v>120</v>
      </c>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7" x14ac:dyDescent="0.35">
      <c r="A44" s="16"/>
      <c r="B44" s="12" t="str">
        <f>A26</f>
        <v>2017 - Q2 (April-June)</v>
      </c>
      <c r="C44" s="17">
        <v>8000</v>
      </c>
      <c r="D44" s="53">
        <f>+I26</f>
        <v>0.1</v>
      </c>
      <c r="E44" s="55">
        <f t="shared" si="2"/>
        <v>800</v>
      </c>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row>
    <row r="45" spans="1:37" x14ac:dyDescent="0.35">
      <c r="A45" s="2"/>
      <c r="B45" s="2" t="str">
        <f>A27</f>
        <v>2017 - Q3 (July-September)</v>
      </c>
      <c r="C45" s="4">
        <v>9000</v>
      </c>
      <c r="D45" s="58">
        <f>+I27</f>
        <v>0.06</v>
      </c>
      <c r="E45" s="55">
        <f t="shared" si="2"/>
        <v>540</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7" ht="21.65" customHeight="1" x14ac:dyDescent="0.35">
      <c r="A46" s="18" t="s">
        <v>7</v>
      </c>
      <c r="B46" s="12" t="str">
        <f>A28</f>
        <v>2017 - Q4 (October-December)</v>
      </c>
      <c r="C46" s="17">
        <v>10000</v>
      </c>
      <c r="D46" s="53">
        <f>+I28</f>
        <v>6.25E-2</v>
      </c>
      <c r="E46" s="55">
        <f t="shared" si="2"/>
        <v>625</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row>
    <row r="47" spans="1:37" ht="17" customHeight="1" x14ac:dyDescent="0.35">
      <c r="A47" s="60" t="s">
        <v>37</v>
      </c>
      <c r="B47" s="50"/>
      <c r="C47" s="48">
        <f>SUM(C43:C46)</f>
        <v>33000</v>
      </c>
      <c r="D47" s="58"/>
      <c r="E47" s="56">
        <f>SUM(E43:E46)</f>
        <v>2085</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row>
    <row r="48" spans="1:37" x14ac:dyDescent="0.35">
      <c r="A48" s="47" t="s">
        <v>35</v>
      </c>
      <c r="B48" s="49"/>
      <c r="C48" s="46">
        <f>+C41+C47</f>
        <v>53000</v>
      </c>
      <c r="D48" s="49"/>
      <c r="E48" s="57">
        <f>+E41+E47</f>
        <v>3622.8571428571431</v>
      </c>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row>
    <row r="49" spans="1:37" x14ac:dyDescent="0.3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1:37" ht="18" customHeight="1" x14ac:dyDescent="0.35">
      <c r="A50" s="104" t="s">
        <v>47</v>
      </c>
      <c r="B50" s="104"/>
      <c r="C50" s="104"/>
      <c r="D50" s="104"/>
      <c r="E50" s="104"/>
      <c r="F50" s="104"/>
      <c r="G50" s="104"/>
      <c r="H50" s="104"/>
      <c r="I50" s="104"/>
      <c r="J50" s="104"/>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1:37" ht="17" customHeight="1" x14ac:dyDescent="0.35">
      <c r="A51" s="102" t="s">
        <v>45</v>
      </c>
      <c r="B51" s="102"/>
      <c r="C51" s="102"/>
      <c r="D51" s="102"/>
      <c r="E51" s="102"/>
      <c r="F51" s="102"/>
      <c r="G51" s="102"/>
      <c r="H51" s="102"/>
      <c r="I51" s="102"/>
      <c r="J51" s="36"/>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1:37" x14ac:dyDescent="0.35">
      <c r="A52" s="52" t="s">
        <v>44</v>
      </c>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1:37" x14ac:dyDescent="0.3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1:37" x14ac:dyDescent="0.3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55" spans="1:37" x14ac:dyDescent="0.3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1:37" x14ac:dyDescent="0.3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1:37" x14ac:dyDescent="0.3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8" spans="1:37" x14ac:dyDescent="0.3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59" spans="1:37" x14ac:dyDescent="0.3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row>
    <row r="60" spans="1:37" x14ac:dyDescent="0.3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row>
    <row r="61" spans="1:37" x14ac:dyDescent="0.3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row>
    <row r="62" spans="1:37" x14ac:dyDescent="0.3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row>
    <row r="63" spans="1:37" x14ac:dyDescent="0.3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row>
    <row r="64" spans="1:37" x14ac:dyDescent="0.3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row>
    <row r="65" spans="1:37" x14ac:dyDescent="0.3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row>
    <row r="66" spans="1:37" x14ac:dyDescent="0.3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row>
    <row r="67" spans="1:37" x14ac:dyDescent="0.3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1:37" x14ac:dyDescent="0.3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1:37" x14ac:dyDescent="0.3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1:37" x14ac:dyDescent="0.3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1:37" x14ac:dyDescent="0.3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1:37" x14ac:dyDescent="0.3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1:37" x14ac:dyDescent="0.3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1:37" x14ac:dyDescent="0.3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1:37" x14ac:dyDescent="0.3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1:37" x14ac:dyDescent="0.3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1:37" x14ac:dyDescent="0.3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1:37" x14ac:dyDescent="0.3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1:37" x14ac:dyDescent="0.3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1:37" x14ac:dyDescent="0.3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1:37" x14ac:dyDescent="0.3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spans="1:37" x14ac:dyDescent="0.3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row>
    <row r="83" spans="1:37" x14ac:dyDescent="0.3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row>
    <row r="84" spans="1:37" x14ac:dyDescent="0.3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row>
    <row r="85" spans="1:37" x14ac:dyDescent="0.3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row>
    <row r="86" spans="1:37" x14ac:dyDescent="0.3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row>
    <row r="87" spans="1:37" x14ac:dyDescent="0.3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row>
    <row r="88" spans="1:37" x14ac:dyDescent="0.3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row>
    <row r="89" spans="1:37" x14ac:dyDescent="0.3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1:37" x14ac:dyDescent="0.3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1:37" x14ac:dyDescent="0.3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1:37" x14ac:dyDescent="0.3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1:37" x14ac:dyDescent="0.3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1:37" x14ac:dyDescent="0.3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1:37" x14ac:dyDescent="0.3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row>
    <row r="96" spans="1:37" x14ac:dyDescent="0.3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row>
    <row r="97" spans="1:37" x14ac:dyDescent="0.3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row>
    <row r="98" spans="1:37" x14ac:dyDescent="0.3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row>
    <row r="99" spans="1:37" x14ac:dyDescent="0.3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row>
    <row r="100" spans="1:37"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row>
    <row r="101" spans="1:37"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row>
    <row r="102" spans="1:37"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row>
    <row r="103" spans="1:37" x14ac:dyDescent="0.35">
      <c r="Q103" s="9"/>
      <c r="R103" s="9"/>
      <c r="S103" s="9"/>
      <c r="T103" s="9"/>
      <c r="U103" s="9"/>
      <c r="V103" s="9"/>
      <c r="W103" s="9"/>
      <c r="X103" s="9"/>
      <c r="Y103" s="9"/>
      <c r="Z103" s="9"/>
      <c r="AA103" s="9"/>
      <c r="AB103" s="9"/>
      <c r="AC103" s="9"/>
      <c r="AD103" s="9"/>
      <c r="AE103" s="9"/>
      <c r="AF103" s="9"/>
      <c r="AG103" s="9"/>
      <c r="AH103" s="9"/>
      <c r="AI103" s="9"/>
      <c r="AJ103" s="9"/>
      <c r="AK103" s="9"/>
    </row>
  </sheetData>
  <mergeCells count="11">
    <mergeCell ref="A51:I51"/>
    <mergeCell ref="A1:H1"/>
    <mergeCell ref="A50:J50"/>
    <mergeCell ref="A2:H2"/>
    <mergeCell ref="A6:D6"/>
    <mergeCell ref="A4:H4"/>
    <mergeCell ref="A17:I17"/>
    <mergeCell ref="A32:E32"/>
    <mergeCell ref="A3:J3"/>
    <mergeCell ref="A19:I19"/>
    <mergeCell ref="A33:E33"/>
  </mergeCells>
  <pageMargins left="0.7" right="0.7" top="0.75" bottom="0.75" header="0.3" footer="0.3"/>
  <pageSetup scale="6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c8d5760e-638a-47e8-9e2e-1226c2cb268d" origin="userSelected">
  <element uid="42834bfb-1ec1-4beb-bd64-eb83fb3cb3f3" value=""/>
</sisl>
</file>

<file path=customXml/item2.xml><?xml version="1.0" encoding="utf-8"?>
<ct:contentTypeSchema xmlns:ct="http://schemas.microsoft.com/office/2006/metadata/contentType" xmlns:ma="http://schemas.microsoft.com/office/2006/metadata/properties/metaAttributes" ct:_="" ma:_="" ma:contentTypeName="Document" ma:contentTypeID="0x0101002ADB418606A8DA47A674CD08CD6A0F53" ma:contentTypeVersion="1" ma:contentTypeDescription="Create a new document." ma:contentTypeScope="" ma:versionID="f45772ee2e8bcfd288d0777978954a3d">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TEVJRE9TLUNPUlBcZmlhbGtvZmZkPC9Vc2VyTmFtZT48RGF0ZVRpbWU+Ni8xOS8yMDIwIDU6Mjk6NTMgUE08L0RhdGVUaW1lPjxMYWJlbFN0cmluZz5VbnJlc3RyaWN0ZWQ8L0xhYmVsU3RyaW5nPjwvaXRlbT48L2xhYmVsSGlzdG9yeT4=</Value>
</WrappedLabelHistory>
</file>

<file path=customXml/itemProps1.xml><?xml version="1.0" encoding="utf-8"?>
<ds:datastoreItem xmlns:ds="http://schemas.openxmlformats.org/officeDocument/2006/customXml" ds:itemID="{2F099402-F3A1-4A0E-B030-0D6EA94EFC1A}">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D8B73EB-32A2-4ED2-B5E8-3E9EAA322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183382-868B-42F2-AB4D-024E15749058}">
  <ds:schemaRefs>
    <ds:schemaRef ds:uri="http://schemas.microsoft.com/sharepoint/v3/contenttype/forms"/>
  </ds:schemaRefs>
</ds:datastoreItem>
</file>

<file path=customXml/itemProps4.xml><?xml version="1.0" encoding="utf-8"?>
<ds:datastoreItem xmlns:ds="http://schemas.openxmlformats.org/officeDocument/2006/customXml" ds:itemID="{4CE4D50A-B31E-44C8-A81F-1FAD0DF8944C}">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475AF920-17C2-4F86-985D-47BAF43EAA14}">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vt:lpstr>
      <vt:lpstr>Program Income Calculator</vt:lpstr>
      <vt:lpstr>'Program Income Calculator'!Print_Area</vt:lpstr>
    </vt:vector>
  </TitlesOfParts>
  <Company>OJP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nelsonm</dc:creator>
  <cp:lastModifiedBy>Mary Giovacchini</cp:lastModifiedBy>
  <cp:lastPrinted>2018-05-30T18:48:50Z</cp:lastPrinted>
  <dcterms:created xsi:type="dcterms:W3CDTF">2012-04-25T11:46:50Z</dcterms:created>
  <dcterms:modified xsi:type="dcterms:W3CDTF">2020-06-19T18:12:31Z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0x0101002ADB418606A8DA47A674CD08CD6A0F53</vt:lpwstr>
  </property>
  <property fmtid="{D5CDD505-2E9C-101B-9397-08002B2CF9AE}" pid="3" name="docIndexRef">
    <vt:lpwstr>c8cd1509-881b-4ec3-8a27-d29527e39603</vt:lpwstr>
  </property>
  <property fmtid="{D5CDD505-2E9C-101B-9397-08002B2CF9AE}" pid="4" name="bjSaver">
    <vt:lpwstr>Zj5wSu17WXl/FQODyC6AYx7OdxuPq+xE</vt:lpwstr>
  </property>
  <property fmtid="{D5CDD505-2E9C-101B-9397-08002B2CF9AE}" pid="5" name="bjDocumentLabelXML">
    <vt:lpwstr>&lt;?xml version="1.0" encoding="us-ascii"?&gt;&lt;sisl xmlns:xsi="http://www.w3.org/2001/XMLSchema-instance" xmlns:xsd="http://www.w3.org/2001/XMLSchema" sislVersion="0" policy="c8d5760e-638a-47e8-9e2e-1226c2cb268d" origin="userSelected" xmlns="http://www.boldonj</vt:lpwstr>
  </property>
  <property fmtid="{D5CDD505-2E9C-101B-9397-08002B2CF9AE}" pid="6" name="bjDocumentLabelXML-0">
    <vt:lpwstr>ames.com/2008/01/sie/internal/label"&gt;&lt;element uid="42834bfb-1ec1-4beb-bd64-eb83fb3cb3f3" value="" /&gt;&lt;/sisl&gt;</vt:lpwstr>
  </property>
  <property fmtid="{D5CDD505-2E9C-101B-9397-08002B2CF9AE}" pid="7" name="bjDocumentSecurityLabel">
    <vt:lpwstr>Unrestricted</vt:lpwstr>
  </property>
  <property fmtid="{D5CDD505-2E9C-101B-9397-08002B2CF9AE}" pid="8" name="bjLabelHistoryID">
    <vt:lpwstr>{475AF920-17C2-4F86-985D-47BAF43EAA14}</vt:lpwstr>
  </property>
</Properties>
</file>